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535" windowWidth="19260" windowHeight="5595"/>
  </bookViews>
  <sheets>
    <sheet name="M01 Budget 2Q2013" sheetId="1" r:id="rId1"/>
  </sheets>
  <definedNames>
    <definedName name="_xlnm.Print_Area" localSheetId="0">'M01 Budget 2Q2013'!$C$1:$K$137</definedName>
  </definedNames>
  <calcPr calcId="145621"/>
  <customWorkbookViews>
    <customWorkbookView name="Robert Haga - Personal View" guid="{7A97BCB2-48C8-11D3-803D-00104BF0BDA4}" mergeInterval="0" personalView="1" maximized="1" windowWidth="1020" windowHeight="606" activeSheetId="1"/>
    <customWorkbookView name="Cheryl L. Parrino - Personal View" guid="{45284A40-48C2-11D3-A686-00805FC99E05}" mergeInterval="0" personalView="1" maximized="1" windowWidth="1020" windowHeight="587" activeSheetId="1" showStatusbar="0"/>
  </customWorkbookViews>
</workbook>
</file>

<file path=xl/calcChain.xml><?xml version="1.0" encoding="utf-8"?>
<calcChain xmlns="http://schemas.openxmlformats.org/spreadsheetml/2006/main">
  <c r="I135" i="1" l="1"/>
  <c r="H135" i="1"/>
  <c r="I130" i="1"/>
  <c r="I137" i="1" s="1"/>
  <c r="H130" i="1"/>
  <c r="H137" i="1" s="1"/>
  <c r="I100" i="1"/>
  <c r="H100" i="1"/>
  <c r="I95" i="1"/>
  <c r="I102" i="1" s="1"/>
  <c r="H95" i="1"/>
  <c r="H102" i="1" s="1"/>
  <c r="I75" i="1"/>
  <c r="H75" i="1"/>
  <c r="I70" i="1"/>
  <c r="I77" i="1" s="1"/>
  <c r="H70" i="1"/>
  <c r="H77" i="1" s="1"/>
  <c r="I52" i="1"/>
  <c r="H52" i="1"/>
  <c r="I47" i="1"/>
  <c r="H47" i="1"/>
  <c r="H54" i="1" s="1"/>
  <c r="H28" i="1"/>
  <c r="I21" i="1"/>
  <c r="I28" i="1" s="1"/>
  <c r="H21" i="1"/>
  <c r="J135" i="1"/>
  <c r="J130" i="1"/>
  <c r="J137" i="1" s="1"/>
  <c r="J100" i="1"/>
  <c r="J102" i="1" s="1"/>
  <c r="J95" i="1"/>
  <c r="J75" i="1"/>
  <c r="J70" i="1"/>
  <c r="J52" i="1"/>
  <c r="J47" i="1"/>
  <c r="J54" i="1" s="1"/>
  <c r="J21" i="1"/>
  <c r="J28" i="1" s="1"/>
  <c r="J77" i="1" l="1"/>
  <c r="I54" i="1"/>
  <c r="K135" i="1"/>
  <c r="K100" i="1"/>
  <c r="K75" i="1"/>
  <c r="K52" i="1"/>
  <c r="C132" i="1" l="1"/>
  <c r="C117" i="1"/>
  <c r="C97" i="1"/>
  <c r="C83" i="1"/>
  <c r="C72" i="1"/>
  <c r="C60" i="1"/>
  <c r="C36" i="1"/>
  <c r="C49" i="1"/>
  <c r="K21" i="1" l="1"/>
  <c r="K28" i="1" s="1"/>
  <c r="K130" i="1"/>
  <c r="K137" i="1" s="1"/>
  <c r="K70" i="1"/>
  <c r="K77" i="1" s="1"/>
  <c r="K95" i="1"/>
  <c r="K102" i="1" s="1"/>
  <c r="K47" i="1"/>
  <c r="K54" i="1" s="1"/>
</calcChain>
</file>

<file path=xl/sharedStrings.xml><?xml version="1.0" encoding="utf-8"?>
<sst xmlns="http://schemas.openxmlformats.org/spreadsheetml/2006/main" count="119" uniqueCount="59">
  <si>
    <t>(stated in thousands)</t>
  </si>
  <si>
    <t>Quarter</t>
  </si>
  <si>
    <t>Travel</t>
  </si>
  <si>
    <t>Personnel Expenses</t>
  </si>
  <si>
    <t>Board Expense</t>
  </si>
  <si>
    <t>Legal</t>
  </si>
  <si>
    <t>Rent</t>
  </si>
  <si>
    <t xml:space="preserve"> </t>
  </si>
  <si>
    <t>High Cost Data Collection (NECA)</t>
  </si>
  <si>
    <t>*  These costs are allocated to each of the programs.</t>
  </si>
  <si>
    <t>Telephone &amp; Computer Support</t>
  </si>
  <si>
    <t>Audits</t>
  </si>
  <si>
    <t>USAC COMMON BUDGET</t>
  </si>
  <si>
    <t>Compensation &amp; Benefits</t>
  </si>
  <si>
    <t>SCHOOLS &amp; LIBRARIES</t>
  </si>
  <si>
    <t>LOW INCOME</t>
  </si>
  <si>
    <t>RURAL HEALTH CARE</t>
  </si>
  <si>
    <t>High Cost</t>
  </si>
  <si>
    <t>Low Income</t>
  </si>
  <si>
    <t>Rural Health Care</t>
  </si>
  <si>
    <t>Rural Health Care Program Operations (outside contractor)</t>
  </si>
  <si>
    <t>Schools &amp; Libraries</t>
  </si>
  <si>
    <t>SL Program Operations (outside contractor)</t>
  </si>
  <si>
    <t>USAC Support - Allocation of Common Budget</t>
  </si>
  <si>
    <t>Professional Fees</t>
  </si>
  <si>
    <t>Insurance</t>
  </si>
  <si>
    <t>Data Collection Billing Reimbursement</t>
  </si>
  <si>
    <t>HIGH COST</t>
  </si>
  <si>
    <t>Taxes</t>
  </si>
  <si>
    <t>1st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</si>
  <si>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</si>
  <si>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</si>
  <si>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</si>
  <si>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</si>
  <si>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</si>
  <si>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National Lifeline Accountability Database (Direct)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</si>
  <si>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</si>
  <si>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</si>
  <si>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</si>
  <si>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</si>
  <si>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</si>
  <si>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</si>
  <si>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</si>
  <si>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</si>
  <si>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</si>
  <si>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</si>
  <si>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</si>
  <si>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</si>
  <si>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Meetings &amp; Conferences</t>
  </si>
  <si>
    <t>Supplies, Equipment, Repairs, and Miscellaneous Total</t>
  </si>
  <si>
    <t>Printing &amp; Postage</t>
  </si>
  <si>
    <t>High Cost Capital Budget (Direct)</t>
  </si>
  <si>
    <t>Rural Health Care Capital Budget (Direct)</t>
  </si>
  <si>
    <t>SLD Modernization and Server Upgrades (Hardware &amp; Software)</t>
  </si>
  <si>
    <t>2nd</t>
  </si>
  <si>
    <t>3rd</t>
  </si>
  <si>
    <t>4th</t>
  </si>
  <si>
    <t>2nd Quarter Operating Budget:</t>
  </si>
  <si>
    <t>2nd Quarter Capital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</si>
</sst>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#,##0.0"/>
    <numFmt numFmtId="165" formatCode="&quot;$&quot;#,##0.0"/>
    <numFmt numFmtId="166" formatCode="#,##0.0000_);\(#,##0.0000\)"/>
  </numFmts>
  <fonts count="7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4" fillId="0" borderId="0" xfId="0" applyNumberFormat="1" applyFont="1"/>
    <xf numFmtId="165" fontId="0" fillId="0" borderId="0" xfId="0" applyNumberFormat="1"/>
    <xf numFmtId="0" fontId="2" fillId="0" borderId="0" xfId="0" applyFont="1"/>
    <xf numFmtId="0" fontId="0" fillId="0" borderId="0" xfId="0" applyBorder="1"/>
    <xf numFmtId="165" fontId="4" fillId="0" borderId="0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9" fontId="1" fillId="0" borderId="0" xfId="0" applyNumberFormat="1" applyFont="1" applyAlignment="1">
      <alignment horizontal="center"/>
    </xf>
    <xf numFmtId="39" fontId="1" fillId="0" borderId="1" xfId="0" applyNumberFormat="1" applyFont="1" applyBorder="1" applyAlignment="1">
      <alignment horizontal="center"/>
    </xf>
    <xf numFmtId="39" fontId="0" fillId="0" borderId="0" xfId="1" applyNumberFormat="1" applyFont="1"/>
    <xf numFmtId="39" fontId="0" fillId="0" borderId="0" xfId="0" applyNumberFormat="1"/>
    <xf numFmtId="39" fontId="0" fillId="0" borderId="2" xfId="0" applyNumberFormat="1" applyBorder="1"/>
    <xf numFmtId="39" fontId="1" fillId="0" borderId="0" xfId="1" applyNumberFormat="1" applyFont="1"/>
    <xf numFmtId="39" fontId="1" fillId="0" borderId="0" xfId="0" applyNumberFormat="1" applyFont="1"/>
    <xf numFmtId="39" fontId="3" fillId="0" borderId="0" xfId="0" applyNumberFormat="1" applyFont="1" applyAlignment="1">
      <alignment horizontal="center"/>
    </xf>
    <xf numFmtId="39" fontId="4" fillId="0" borderId="0" xfId="1" applyNumberFormat="1" applyFont="1"/>
    <xf numFmtId="39" fontId="4" fillId="0" borderId="0" xfId="0" applyNumberFormat="1" applyFont="1"/>
    <xf numFmtId="39" fontId="4" fillId="0" borderId="2" xfId="0" applyNumberFormat="1" applyFont="1" applyBorder="1"/>
    <xf numFmtId="39" fontId="0" fillId="0" borderId="0" xfId="0" applyNumberFormat="1" applyBorder="1"/>
    <xf numFmtId="39" fontId="5" fillId="0" borderId="0" xfId="0" applyNumberFormat="1" applyFont="1" applyBorder="1"/>
    <xf numFmtId="0" fontId="0" fillId="0" borderId="0" xfId="0" applyFill="1"/>
    <xf numFmtId="39" fontId="0" fillId="0" borderId="0" xfId="0" applyNumberFormat="1" applyFill="1"/>
    <xf numFmtId="166" fontId="1" fillId="0" borderId="0" xfId="1" applyNumberFormat="1" applyFont="1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3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M147"/>
  <sheetViews>
    <sheetView tabSelected="1" view="pageBreakPreview" zoomScale="110" zoomScaleNormal="100" zoomScaleSheetLayoutView="110" workbookViewId="0">
      <selection activeCell="A106" sqref="A106:XFD108"/>
    </sheetView>
  </sheetViews>
  <sheetFormatPr defaultRowHeight="12.75" x14ac:dyDescent="0.2"/>
  <cols>
    <col min="1" max="1" width="10.85546875" customWidth="1"/>
    <col min="2" max="2" width="9.85546875" customWidth="1"/>
    <col min="4" max="4" width="13.7109375" customWidth="1"/>
    <col min="5" max="5" width="3.7109375" customWidth="1"/>
    <col min="6" max="6" width="11.140625" customWidth="1"/>
    <col min="7" max="7" width="19.42578125" customWidth="1"/>
    <col min="8" max="8" width="18.85546875" style="18" hidden="1" customWidth="1"/>
    <col min="9" max="9" width="18.85546875" style="18" bestFit="1" customWidth="1"/>
    <col min="10" max="11" width="18.85546875" style="18" hidden="1" customWidth="1"/>
    <col min="12" max="12" width="3.5703125" style="3" customWidth="1"/>
    <col min="13" max="13" width="9.85546875" style="28" bestFit="1" customWidth="1"/>
  </cols>
  <sheetData>
    <row r="2" spans="3:11" ht="15" customHeight="1" x14ac:dyDescent="0.25">
      <c r="C2" s="31" t="s">
        <v>12</v>
      </c>
      <c r="D2" s="31"/>
      <c r="E2" s="31"/>
      <c r="F2" s="31"/>
      <c r="G2" s="31"/>
      <c r="H2" s="31"/>
      <c r="I2" s="31"/>
      <c r="J2" s="31"/>
      <c r="K2" s="31"/>
    </row>
    <row r="3" spans="3:11" ht="12" customHeight="1" x14ac:dyDescent="0.2">
      <c r="C3" s="32" t="s">
        <v>0</v>
      </c>
      <c r="D3" s="32"/>
      <c r="E3" s="32"/>
      <c r="F3" s="32"/>
      <c r="G3" s="32"/>
      <c r="H3" s="32"/>
      <c r="I3" s="32"/>
      <c r="J3" s="32"/>
      <c r="K3" s="32"/>
    </row>
    <row r="4" spans="3:11" ht="12" customHeight="1" x14ac:dyDescent="0.2">
      <c r="H4" s="15" t="s">
        <v>29</v>
      </c>
      <c r="I4" s="15" t="s">
        <v>54</v>
      </c>
      <c r="J4" s="15" t="s">
        <v>55</v>
      </c>
      <c r="K4" s="15" t="s">
        <v>56</v>
      </c>
    </row>
    <row r="5" spans="3:11" ht="12" customHeight="1" thickBot="1" x14ac:dyDescent="0.25">
      <c r="C5" s="8" t="s">
        <v>57</v>
      </c>
      <c r="H5" s="16" t="s">
        <v>1</v>
      </c>
      <c r="I5" s="16" t="s">
        <v>1</v>
      </c>
      <c r="J5" s="16" t="s">
        <v>1</v>
      </c>
      <c r="K5" s="16" t="s">
        <v>1</v>
      </c>
    </row>
    <row r="6" spans="3:11" ht="12" customHeight="1" x14ac:dyDescent="0.2">
      <c r="C6" t="s">
        <v>13</v>
      </c>
      <c r="F6" s="2"/>
      <c r="G6" s="2"/>
      <c r="H6" s="17">
        <v>6392.92</v>
      </c>
      <c r="I6" s="17">
        <v>6450.37</v>
      </c>
      <c r="J6" s="17"/>
      <c r="K6" s="17"/>
    </row>
    <row r="7" spans="3:11" ht="12" customHeight="1" x14ac:dyDescent="0.2">
      <c r="C7" t="s">
        <v>3</v>
      </c>
      <c r="H7" s="18">
        <v>257.32</v>
      </c>
      <c r="I7" s="18">
        <v>256.02</v>
      </c>
    </row>
    <row r="8" spans="3:11" ht="12" customHeight="1" x14ac:dyDescent="0.2">
      <c r="C8" t="s">
        <v>2</v>
      </c>
      <c r="H8" s="18">
        <v>65.349999999999994</v>
      </c>
      <c r="I8" s="18">
        <v>99.18</v>
      </c>
    </row>
    <row r="9" spans="3:11" ht="12" customHeight="1" x14ac:dyDescent="0.2">
      <c r="C9" s="11" t="s">
        <v>48</v>
      </c>
      <c r="H9" s="18">
        <v>13.54</v>
      </c>
      <c r="I9" s="18">
        <v>16.649999999999999</v>
      </c>
    </row>
    <row r="10" spans="3:11" ht="12" customHeight="1" x14ac:dyDescent="0.2">
      <c r="C10" t="s">
        <v>10</v>
      </c>
      <c r="H10" s="18">
        <v>772.75</v>
      </c>
      <c r="I10" s="18">
        <v>1000.32</v>
      </c>
    </row>
    <row r="11" spans="3:11" ht="12" customHeight="1" x14ac:dyDescent="0.2">
      <c r="C11" s="11" t="s">
        <v>28</v>
      </c>
      <c r="H11" s="18">
        <v>61.57</v>
      </c>
      <c r="I11" s="18">
        <v>61.57</v>
      </c>
    </row>
    <row r="12" spans="3:11" ht="12" customHeight="1" x14ac:dyDescent="0.2">
      <c r="C12" s="11" t="s">
        <v>49</v>
      </c>
      <c r="H12" s="18">
        <v>564.32000000000005</v>
      </c>
      <c r="I12" s="18">
        <v>536.92999999999995</v>
      </c>
    </row>
    <row r="13" spans="3:11" ht="12" customHeight="1" x14ac:dyDescent="0.2">
      <c r="C13" s="11" t="s">
        <v>50</v>
      </c>
      <c r="H13" s="18">
        <v>32.549999999999997</v>
      </c>
      <c r="I13" s="18">
        <v>46.52</v>
      </c>
    </row>
    <row r="14" spans="3:11" ht="12" customHeight="1" x14ac:dyDescent="0.2">
      <c r="C14" t="s">
        <v>25</v>
      </c>
      <c r="H14" s="18">
        <v>36.119999999999997</v>
      </c>
      <c r="I14" s="18">
        <v>44.75</v>
      </c>
    </row>
    <row r="15" spans="3:11" ht="12" customHeight="1" x14ac:dyDescent="0.2">
      <c r="C15" t="s">
        <v>5</v>
      </c>
      <c r="H15" s="18">
        <v>375</v>
      </c>
      <c r="I15" s="18">
        <v>375</v>
      </c>
    </row>
    <row r="16" spans="3:11" ht="12" customHeight="1" x14ac:dyDescent="0.2">
      <c r="C16" t="s">
        <v>4</v>
      </c>
      <c r="H16" s="18">
        <v>22.58</v>
      </c>
      <c r="I16" s="18">
        <v>24.56</v>
      </c>
    </row>
    <row r="17" spans="3:13" ht="12" customHeight="1" x14ac:dyDescent="0.2">
      <c r="C17" t="s">
        <v>6</v>
      </c>
      <c r="H17" s="18">
        <v>979.59</v>
      </c>
      <c r="I17" s="18">
        <v>979.7</v>
      </c>
    </row>
    <row r="18" spans="3:13" ht="12" customHeight="1" x14ac:dyDescent="0.2">
      <c r="C18" t="s">
        <v>11</v>
      </c>
      <c r="H18" s="18">
        <v>623.9</v>
      </c>
      <c r="I18" s="18">
        <v>1410.5</v>
      </c>
    </row>
    <row r="19" spans="3:13" ht="12" customHeight="1" x14ac:dyDescent="0.2">
      <c r="C19" t="s">
        <v>24</v>
      </c>
      <c r="H19" s="18">
        <v>985.76</v>
      </c>
      <c r="I19" s="18">
        <v>822.81</v>
      </c>
    </row>
    <row r="20" spans="3:13" ht="12" customHeight="1" x14ac:dyDescent="0.2">
      <c r="C20" t="s">
        <v>26</v>
      </c>
      <c r="H20" s="19">
        <v>-42.17</v>
      </c>
      <c r="I20" s="19">
        <v>-46.58</v>
      </c>
      <c r="J20" s="19"/>
      <c r="K20" s="19"/>
      <c r="M20" s="29"/>
    </row>
    <row r="21" spans="3:13" ht="12" customHeight="1" x14ac:dyDescent="0.2">
      <c r="H21" s="20">
        <f>SUM(H6:H20)</f>
        <v>11141.1</v>
      </c>
      <c r="I21" s="20">
        <f>SUM(I6:I20)</f>
        <v>12078.3</v>
      </c>
      <c r="J21" s="20">
        <f>SUM(J6:J20)</f>
        <v>0</v>
      </c>
      <c r="K21" s="20">
        <f>SUM(K6:K20)</f>
        <v>0</v>
      </c>
      <c r="M21" s="29"/>
    </row>
    <row r="22" spans="3:13" ht="12" customHeight="1" x14ac:dyDescent="0.2">
      <c r="C22" t="s">
        <v>7</v>
      </c>
      <c r="D22" s="3" t="s">
        <v>31</v>
      </c>
    </row>
    <row r="23" spans="3:13" ht="12" customHeight="1" x14ac:dyDescent="0.2">
      <c r="D23" s="3"/>
    </row>
    <row r="24" spans="3:13" ht="12" customHeight="1" x14ac:dyDescent="0.2">
      <c r="C24" s="8" t="s">
        <v>58</v>
      </c>
      <c r="D24" s="3"/>
    </row>
    <row r="25" spans="3:13" ht="12" customHeight="1" x14ac:dyDescent="0.2">
      <c r="C25" s="11" t="s">
        <v>30</v>
      </c>
      <c r="D25" s="3"/>
      <c r="H25" s="18">
        <v>556.6</v>
      </c>
      <c r="I25" s="18">
        <v>4946</v>
      </c>
      <c r="M25" s="29"/>
    </row>
    <row r="26" spans="3:13" ht="12" customHeight="1" x14ac:dyDescent="0.2">
      <c r="C26" s="11"/>
      <c r="D26" s="3" t="s">
        <v>32</v>
      </c>
      <c r="H26" s="21"/>
      <c r="I26" s="21"/>
      <c r="J26" s="21"/>
      <c r="K26" s="21"/>
    </row>
    <row r="27" spans="3:13" ht="12" customHeight="1" x14ac:dyDescent="0.2">
      <c r="C27" s="11"/>
      <c r="D27" s="3"/>
    </row>
    <row r="28" spans="3:13" ht="12" customHeight="1" x14ac:dyDescent="0.2">
      <c r="C28" s="11"/>
      <c r="D28" s="3" t="s">
        <v>33</v>
      </c>
      <c r="H28" s="21">
        <f>SUM(H21,H25)</f>
        <v>11697.7</v>
      </c>
      <c r="I28" s="21">
        <f>SUM(I21,I25)</f>
        <v>17024.3</v>
      </c>
      <c r="J28" s="21">
        <f>SUM(J21,J25)</f>
        <v>0</v>
      </c>
      <c r="K28" s="21">
        <f>SUM(K21,K25)</f>
        <v>0</v>
      </c>
    </row>
    <row r="29" spans="3:13" ht="12" customHeight="1" x14ac:dyDescent="0.2">
      <c r="C29" s="11"/>
      <c r="D29" s="3"/>
    </row>
    <row r="30" spans="3:13" ht="12" customHeight="1" x14ac:dyDescent="0.2">
      <c r="D30" s="3" t="s">
        <v>9</v>
      </c>
    </row>
    <row r="31" spans="3:13" ht="12" customHeight="1" x14ac:dyDescent="0.2">
      <c r="D31" s="3"/>
    </row>
    <row r="32" spans="3:13" ht="12" customHeight="1" x14ac:dyDescent="0.2">
      <c r="D32" s="3"/>
    </row>
    <row r="33" spans="3:13" ht="15" customHeight="1" x14ac:dyDescent="0.25">
      <c r="C33" s="33" t="s">
        <v>27</v>
      </c>
      <c r="D33" s="33"/>
      <c r="E33" s="33"/>
      <c r="F33" s="33"/>
      <c r="G33" s="33"/>
      <c r="H33" s="33"/>
      <c r="I33" s="33"/>
      <c r="J33" s="33"/>
      <c r="K33" s="33"/>
    </row>
    <row r="34" spans="3:13" ht="12" customHeight="1" x14ac:dyDescent="0.2">
      <c r="C34" s="32" t="s">
        <v>0</v>
      </c>
      <c r="D34" s="32"/>
      <c r="E34" s="32"/>
      <c r="F34" s="32"/>
      <c r="G34" s="32"/>
      <c r="H34" s="32"/>
      <c r="I34" s="32"/>
      <c r="J34" s="32"/>
      <c r="K34" s="32"/>
    </row>
    <row r="35" spans="3:13" ht="12" customHeight="1" x14ac:dyDescent="0.2"/>
    <row r="36" spans="3:13" ht="12" customHeight="1" thickBot="1" x14ac:dyDescent="0.25">
      <c r="C36" s="8" t="str">
        <f>C5</f>
        <v>2nd Quarter Operating Budget:</v>
      </c>
      <c r="G36" s="5"/>
      <c r="H36" s="16" t="s">
        <v>17</v>
      </c>
      <c r="I36" s="16" t="s">
        <v>17</v>
      </c>
      <c r="J36" s="16" t="s">
        <v>17</v>
      </c>
      <c r="K36" s="16" t="s">
        <v>17</v>
      </c>
    </row>
    <row r="37" spans="3:13" ht="12" customHeight="1" x14ac:dyDescent="0.2">
      <c r="C37" t="s">
        <v>13</v>
      </c>
      <c r="H37" s="17">
        <v>781.36</v>
      </c>
      <c r="I37" s="17">
        <v>788.28</v>
      </c>
      <c r="J37" s="17"/>
      <c r="K37" s="17"/>
    </row>
    <row r="38" spans="3:13" ht="12" customHeight="1" x14ac:dyDescent="0.2">
      <c r="C38" t="s">
        <v>3</v>
      </c>
      <c r="H38" s="18">
        <v>8.34</v>
      </c>
      <c r="I38" s="18">
        <v>11.09</v>
      </c>
    </row>
    <row r="39" spans="3:13" ht="12" customHeight="1" x14ac:dyDescent="0.2">
      <c r="C39" t="s">
        <v>2</v>
      </c>
      <c r="H39" s="18">
        <v>5.73</v>
      </c>
      <c r="I39" s="18">
        <v>26.68</v>
      </c>
    </row>
    <row r="40" spans="3:13" ht="12" customHeight="1" x14ac:dyDescent="0.2">
      <c r="C40" s="11" t="s">
        <v>48</v>
      </c>
      <c r="H40" s="18">
        <v>6.29</v>
      </c>
      <c r="I40" s="18">
        <v>3</v>
      </c>
    </row>
    <row r="41" spans="3:13" ht="12" customHeight="1" x14ac:dyDescent="0.2">
      <c r="C41" s="11" t="s">
        <v>49</v>
      </c>
      <c r="H41" s="18">
        <v>10.77</v>
      </c>
      <c r="I41" s="18">
        <v>0.53</v>
      </c>
    </row>
    <row r="42" spans="3:13" ht="12" customHeight="1" x14ac:dyDescent="0.2">
      <c r="C42" s="11" t="s">
        <v>50</v>
      </c>
      <c r="H42" s="18">
        <v>1.25</v>
      </c>
      <c r="I42" s="18">
        <v>1.25</v>
      </c>
    </row>
    <row r="43" spans="3:13" ht="12" customHeight="1" x14ac:dyDescent="0.2">
      <c r="C43" t="s">
        <v>8</v>
      </c>
      <c r="F43" s="1"/>
      <c r="H43" s="18">
        <v>54.68</v>
      </c>
      <c r="I43" s="18">
        <v>149.52000000000001</v>
      </c>
    </row>
    <row r="44" spans="3:13" ht="12" customHeight="1" x14ac:dyDescent="0.2">
      <c r="C44" t="s">
        <v>24</v>
      </c>
      <c r="H44" s="18">
        <v>2350</v>
      </c>
      <c r="I44" s="18">
        <v>250</v>
      </c>
    </row>
    <row r="45" spans="3:13" ht="12" customHeight="1" x14ac:dyDescent="0.2">
      <c r="C45" t="s">
        <v>11</v>
      </c>
      <c r="H45" s="18">
        <v>1368.14</v>
      </c>
      <c r="I45" s="18">
        <v>1677.14</v>
      </c>
    </row>
    <row r="46" spans="3:13" ht="12" customHeight="1" x14ac:dyDescent="0.2">
      <c r="C46" t="s">
        <v>23</v>
      </c>
      <c r="H46" s="19">
        <v>3034.84</v>
      </c>
      <c r="I46" s="19">
        <v>3290.13</v>
      </c>
      <c r="J46" s="19"/>
      <c r="K46" s="19"/>
    </row>
    <row r="47" spans="3:13" ht="12" customHeight="1" x14ac:dyDescent="0.2">
      <c r="C47" s="3" t="s">
        <v>34</v>
      </c>
      <c r="F47" s="1"/>
      <c r="H47" s="20">
        <f>SUM(H37:H46)</f>
        <v>7621.4000000000005</v>
      </c>
      <c r="I47" s="20">
        <f>SUM(I37:I46)</f>
        <v>6197.62</v>
      </c>
      <c r="J47" s="20">
        <f>SUM(J37:J46)</f>
        <v>0</v>
      </c>
      <c r="K47" s="20">
        <f>SUM(K37:K46)</f>
        <v>0</v>
      </c>
      <c r="L47" s="20"/>
      <c r="M47" s="30"/>
    </row>
    <row r="48" spans="3:13" ht="12" customHeight="1" x14ac:dyDescent="0.2">
      <c r="C48" s="3"/>
      <c r="F48" s="1"/>
      <c r="H48" s="21"/>
      <c r="I48" s="21"/>
      <c r="J48" s="21"/>
      <c r="K48" s="21"/>
    </row>
    <row r="49" spans="3:11" ht="12" customHeight="1" x14ac:dyDescent="0.2">
      <c r="C49" s="8" t="str">
        <f>C24</f>
        <v>2nd Quarter Capital Budget:</v>
      </c>
      <c r="D49" s="3"/>
    </row>
    <row r="50" spans="3:11" ht="12" customHeight="1" x14ac:dyDescent="0.2">
      <c r="C50" s="11" t="s">
        <v>51</v>
      </c>
      <c r="D50" s="3"/>
      <c r="H50" s="18">
        <v>0</v>
      </c>
      <c r="I50" s="18">
        <v>0</v>
      </c>
    </row>
    <row r="51" spans="3:11" ht="12" customHeight="1" x14ac:dyDescent="0.2">
      <c r="C51" s="11" t="s">
        <v>36</v>
      </c>
      <c r="D51" s="3"/>
      <c r="H51" s="18">
        <v>151.62</v>
      </c>
      <c r="I51" s="19">
        <v>1347.29</v>
      </c>
    </row>
    <row r="52" spans="3:11" ht="12" customHeight="1" x14ac:dyDescent="0.2">
      <c r="C52" s="3" t="s">
        <v>37</v>
      </c>
      <c r="D52" s="3"/>
      <c r="H52" s="21">
        <f>SUM(H50:H51)</f>
        <v>151.62</v>
      </c>
      <c r="I52" s="21">
        <f>SUM(I50:I51)</f>
        <v>1347.29</v>
      </c>
      <c r="J52" s="21">
        <f>SUM(J50:J51)</f>
        <v>0</v>
      </c>
      <c r="K52" s="21">
        <f>SUM(K50:K51)</f>
        <v>0</v>
      </c>
    </row>
    <row r="53" spans="3:11" ht="12" customHeight="1" x14ac:dyDescent="0.2">
      <c r="C53" s="11"/>
      <c r="D53" s="3"/>
    </row>
    <row r="54" spans="3:11" ht="12" customHeight="1" x14ac:dyDescent="0.2">
      <c r="C54" s="11"/>
      <c r="D54" s="3" t="s">
        <v>38</v>
      </c>
      <c r="H54" s="21">
        <f>SUM(H47,H52)</f>
        <v>7773.02</v>
      </c>
      <c r="I54" s="21">
        <f>SUM(I47,I52)</f>
        <v>7544.91</v>
      </c>
      <c r="J54" s="21">
        <f>SUM(J47,J52)</f>
        <v>0</v>
      </c>
      <c r="K54" s="21">
        <f>SUM(K47,K52)</f>
        <v>0</v>
      </c>
    </row>
    <row r="55" spans="3:11" ht="12" customHeight="1" x14ac:dyDescent="0.2">
      <c r="C55" s="11"/>
      <c r="D55" s="3"/>
    </row>
    <row r="56" spans="3:11" ht="12" customHeight="1" x14ac:dyDescent="0.2">
      <c r="C56" s="11"/>
      <c r="D56" s="3"/>
    </row>
    <row r="57" spans="3:11" ht="15" customHeight="1" x14ac:dyDescent="0.25">
      <c r="C57" s="33" t="s">
        <v>15</v>
      </c>
      <c r="D57" s="33"/>
      <c r="E57" s="33"/>
      <c r="F57" s="33"/>
      <c r="G57" s="33"/>
      <c r="H57" s="33"/>
      <c r="I57" s="33"/>
      <c r="J57" s="33"/>
      <c r="K57" s="33"/>
    </row>
    <row r="58" spans="3:11" ht="12" customHeight="1" x14ac:dyDescent="0.2">
      <c r="C58" s="32" t="s">
        <v>0</v>
      </c>
      <c r="D58" s="32"/>
      <c r="E58" s="32"/>
      <c r="F58" s="32"/>
      <c r="G58" s="32"/>
      <c r="H58" s="32"/>
      <c r="I58" s="32"/>
      <c r="J58" s="32"/>
      <c r="K58" s="32"/>
    </row>
    <row r="59" spans="3:11" ht="12" customHeight="1" x14ac:dyDescent="0.2">
      <c r="C59" s="3"/>
      <c r="F59" s="14"/>
    </row>
    <row r="60" spans="3:11" ht="13.5" customHeight="1" thickBot="1" x14ac:dyDescent="0.25">
      <c r="C60" s="8" t="str">
        <f>C5</f>
        <v>2nd Quarter Operating Budget:</v>
      </c>
      <c r="F60" s="1"/>
      <c r="H60" s="16" t="s">
        <v>18</v>
      </c>
      <c r="I60" s="16" t="s">
        <v>18</v>
      </c>
      <c r="J60" s="16" t="s">
        <v>18</v>
      </c>
      <c r="K60" s="16" t="s">
        <v>18</v>
      </c>
    </row>
    <row r="61" spans="3:11" ht="12" customHeight="1" x14ac:dyDescent="0.2">
      <c r="C61" s="11" t="s">
        <v>13</v>
      </c>
      <c r="D61" s="11"/>
      <c r="E61" s="11"/>
      <c r="F61" s="12"/>
      <c r="H61" s="17">
        <v>641.16999999999996</v>
      </c>
      <c r="I61" s="17">
        <v>646.84</v>
      </c>
      <c r="J61" s="17"/>
      <c r="K61" s="17"/>
    </row>
    <row r="62" spans="3:11" ht="12" customHeight="1" x14ac:dyDescent="0.2">
      <c r="C62" s="11" t="s">
        <v>3</v>
      </c>
      <c r="D62" s="11"/>
      <c r="E62" s="11"/>
      <c r="F62" s="12"/>
      <c r="H62" s="18">
        <v>0.49</v>
      </c>
      <c r="I62" s="18">
        <v>2.31</v>
      </c>
    </row>
    <row r="63" spans="3:11" ht="12" customHeight="1" x14ac:dyDescent="0.2">
      <c r="C63" s="11" t="s">
        <v>2</v>
      </c>
      <c r="D63" s="11"/>
      <c r="E63" s="11"/>
      <c r="F63" s="12"/>
      <c r="H63" s="18">
        <v>23.2</v>
      </c>
      <c r="I63" s="18">
        <v>26.46</v>
      </c>
    </row>
    <row r="64" spans="3:11" ht="12" customHeight="1" x14ac:dyDescent="0.2">
      <c r="C64" s="11" t="s">
        <v>48</v>
      </c>
      <c r="I64" s="18">
        <v>8.44</v>
      </c>
    </row>
    <row r="65" spans="3:13" ht="12" customHeight="1" x14ac:dyDescent="0.2">
      <c r="C65" s="11" t="s">
        <v>49</v>
      </c>
      <c r="D65" s="11"/>
      <c r="E65" s="11"/>
      <c r="F65" s="12"/>
      <c r="H65" s="18">
        <v>10.77</v>
      </c>
      <c r="I65" s="18">
        <v>0.5</v>
      </c>
    </row>
    <row r="66" spans="3:13" ht="12" customHeight="1" x14ac:dyDescent="0.2">
      <c r="C66" s="11" t="s">
        <v>50</v>
      </c>
      <c r="D66" s="11"/>
      <c r="E66" s="11"/>
      <c r="F66" s="12"/>
      <c r="H66" s="18">
        <v>723.52</v>
      </c>
      <c r="I66" s="18">
        <v>682.81</v>
      </c>
    </row>
    <row r="67" spans="3:13" ht="12" customHeight="1" x14ac:dyDescent="0.2">
      <c r="C67" s="11" t="s">
        <v>24</v>
      </c>
      <c r="D67" s="11"/>
      <c r="E67" s="11"/>
      <c r="F67" s="12"/>
      <c r="H67" s="18">
        <v>357.09</v>
      </c>
      <c r="I67" s="18">
        <v>836.96</v>
      </c>
    </row>
    <row r="68" spans="3:13" ht="12" customHeight="1" x14ac:dyDescent="0.2">
      <c r="C68" s="11" t="s">
        <v>11</v>
      </c>
      <c r="D68" s="11"/>
      <c r="E68" s="11"/>
      <c r="F68" s="12"/>
      <c r="H68" s="18">
        <v>61.46</v>
      </c>
      <c r="I68" s="18">
        <v>61.46</v>
      </c>
    </row>
    <row r="69" spans="3:13" ht="12" customHeight="1" x14ac:dyDescent="0.2">
      <c r="C69" s="11" t="s">
        <v>23</v>
      </c>
      <c r="D69" s="11"/>
      <c r="E69" s="11"/>
      <c r="F69" s="12"/>
      <c r="H69" s="19">
        <v>1715.73</v>
      </c>
      <c r="I69" s="19">
        <v>1860.06</v>
      </c>
      <c r="J69" s="19"/>
      <c r="K69" s="19"/>
    </row>
    <row r="70" spans="3:13" ht="12" customHeight="1" x14ac:dyDescent="0.2">
      <c r="C70" s="3" t="s">
        <v>39</v>
      </c>
      <c r="H70" s="20">
        <f>SUM(H61:H69)</f>
        <v>3533.4300000000003</v>
      </c>
      <c r="I70" s="20">
        <f>SUM(I61:I69)</f>
        <v>4125.84</v>
      </c>
      <c r="J70" s="20">
        <f>SUM(J61:J69)</f>
        <v>0</v>
      </c>
      <c r="K70" s="20">
        <f>SUM(K61:K69)</f>
        <v>0</v>
      </c>
      <c r="L70" s="20"/>
      <c r="M70" s="30"/>
    </row>
    <row r="71" spans="3:13" ht="12" customHeight="1" x14ac:dyDescent="0.2">
      <c r="H71" s="21"/>
      <c r="I71" s="21"/>
      <c r="J71" s="21"/>
      <c r="K71" s="21"/>
    </row>
    <row r="72" spans="3:13" ht="12" customHeight="1" x14ac:dyDescent="0.2">
      <c r="C72" s="8" t="str">
        <f>C24</f>
        <v>2nd Quarter Capital Budget:</v>
      </c>
      <c r="D72" s="3"/>
    </row>
    <row r="73" spans="3:13" ht="12" customHeight="1" x14ac:dyDescent="0.2">
      <c r="C73" s="11" t="s">
        <v>35</v>
      </c>
      <c r="D73" s="3"/>
      <c r="H73" s="18">
        <v>2400</v>
      </c>
      <c r="I73" s="18">
        <v>2400</v>
      </c>
    </row>
    <row r="74" spans="3:13" ht="12" customHeight="1" x14ac:dyDescent="0.2">
      <c r="C74" s="11" t="s">
        <v>36</v>
      </c>
      <c r="D74" s="3"/>
      <c r="H74" s="18">
        <v>85.71</v>
      </c>
      <c r="I74" s="19">
        <v>761.68</v>
      </c>
    </row>
    <row r="75" spans="3:13" ht="12" customHeight="1" x14ac:dyDescent="0.2">
      <c r="C75" s="3" t="s">
        <v>43</v>
      </c>
      <c r="D75" s="3"/>
      <c r="H75" s="21">
        <f>SUM(H73:H74)</f>
        <v>2485.71</v>
      </c>
      <c r="I75" s="21">
        <f>SUM(I73:I74)</f>
        <v>3161.68</v>
      </c>
      <c r="J75" s="21">
        <f>SUM(J73:J74)</f>
        <v>0</v>
      </c>
      <c r="K75" s="21">
        <f>SUM(K73:K74)</f>
        <v>0</v>
      </c>
    </row>
    <row r="76" spans="3:13" ht="12" customHeight="1" x14ac:dyDescent="0.2">
      <c r="C76" s="11"/>
      <c r="D76" s="3"/>
    </row>
    <row r="77" spans="3:13" x14ac:dyDescent="0.2">
      <c r="C77" s="11"/>
      <c r="D77" s="3" t="s">
        <v>41</v>
      </c>
      <c r="H77" s="21">
        <f>SUM(H70,H75)</f>
        <v>6019.14</v>
      </c>
      <c r="I77" s="21">
        <f>SUM(I70,I75)</f>
        <v>7287.52</v>
      </c>
      <c r="J77" s="21">
        <f>SUM(J70,J75)</f>
        <v>0</v>
      </c>
      <c r="K77" s="21">
        <f>SUM(K70,K75)</f>
        <v>0</v>
      </c>
    </row>
    <row r="78" spans="3:13" x14ac:dyDescent="0.2">
      <c r="C78" s="11"/>
      <c r="D78" s="3"/>
    </row>
    <row r="79" spans="3:13" x14ac:dyDescent="0.2">
      <c r="C79" s="11"/>
      <c r="D79" s="3"/>
    </row>
    <row r="80" spans="3:13" ht="15.75" x14ac:dyDescent="0.25">
      <c r="C80" s="31" t="s">
        <v>16</v>
      </c>
      <c r="D80" s="31"/>
      <c r="E80" s="31"/>
      <c r="F80" s="31"/>
      <c r="G80" s="31"/>
      <c r="H80" s="31"/>
      <c r="I80" s="31"/>
      <c r="J80" s="31"/>
      <c r="K80" s="31"/>
    </row>
    <row r="81" spans="3:13" ht="12" customHeight="1" x14ac:dyDescent="0.2">
      <c r="C81" s="32" t="s">
        <v>0</v>
      </c>
      <c r="D81" s="32"/>
      <c r="E81" s="32"/>
      <c r="F81" s="32"/>
      <c r="G81" s="32"/>
      <c r="H81" s="32"/>
      <c r="I81" s="32"/>
      <c r="J81" s="32"/>
      <c r="K81" s="32"/>
    </row>
    <row r="82" spans="3:13" ht="12" customHeight="1" x14ac:dyDescent="0.25">
      <c r="F82" s="14"/>
      <c r="G82" s="13"/>
    </row>
    <row r="83" spans="3:13" ht="12" customHeight="1" thickBot="1" x14ac:dyDescent="0.25">
      <c r="C83" s="8" t="str">
        <f>C5</f>
        <v>2nd Quarter Operating Budget:</v>
      </c>
      <c r="F83" s="9"/>
      <c r="H83" s="16" t="s">
        <v>19</v>
      </c>
      <c r="I83" s="16" t="s">
        <v>19</v>
      </c>
      <c r="J83" s="16" t="s">
        <v>19</v>
      </c>
      <c r="K83" s="16" t="s">
        <v>19</v>
      </c>
    </row>
    <row r="84" spans="3:13" ht="12" customHeight="1" x14ac:dyDescent="0.2">
      <c r="C84" t="s">
        <v>13</v>
      </c>
      <c r="F84" s="4"/>
      <c r="H84" s="17">
        <v>630.87</v>
      </c>
      <c r="I84" s="17">
        <v>636.42999999999995</v>
      </c>
      <c r="J84" s="17"/>
      <c r="K84" s="17"/>
    </row>
    <row r="85" spans="3:13" ht="12" customHeight="1" x14ac:dyDescent="0.2">
      <c r="C85" t="s">
        <v>3</v>
      </c>
      <c r="F85" s="1"/>
      <c r="G85" s="4"/>
      <c r="H85" s="18">
        <v>6.73</v>
      </c>
      <c r="I85" s="18">
        <v>9.7799999999999994</v>
      </c>
    </row>
    <row r="86" spans="3:13" ht="12" customHeight="1" x14ac:dyDescent="0.2">
      <c r="C86" t="s">
        <v>2</v>
      </c>
      <c r="F86" s="1"/>
      <c r="G86" s="4"/>
      <c r="H86" s="18">
        <v>17.88</v>
      </c>
      <c r="I86" s="18">
        <v>28.39</v>
      </c>
    </row>
    <row r="87" spans="3:13" ht="12" customHeight="1" x14ac:dyDescent="0.2">
      <c r="C87" t="s">
        <v>48</v>
      </c>
      <c r="F87" s="1"/>
      <c r="G87" s="4"/>
      <c r="H87" s="18">
        <v>4.1500000000000004</v>
      </c>
      <c r="I87" s="18">
        <v>10.220000000000001</v>
      </c>
    </row>
    <row r="88" spans="3:13" ht="12" customHeight="1" x14ac:dyDescent="0.2">
      <c r="C88" t="s">
        <v>10</v>
      </c>
      <c r="F88" s="1"/>
      <c r="G88" s="4"/>
      <c r="H88" s="18">
        <v>9</v>
      </c>
      <c r="I88" s="18">
        <v>9</v>
      </c>
    </row>
    <row r="89" spans="3:13" ht="12" customHeight="1" x14ac:dyDescent="0.2">
      <c r="C89" t="s">
        <v>49</v>
      </c>
      <c r="F89" s="1"/>
      <c r="H89" s="18">
        <v>9.9700000000000006</v>
      </c>
      <c r="I89" s="18">
        <v>0.13</v>
      </c>
    </row>
    <row r="90" spans="3:13" ht="12" customHeight="1" x14ac:dyDescent="0.2">
      <c r="C90" s="11" t="s">
        <v>50</v>
      </c>
      <c r="D90" s="11"/>
      <c r="E90" s="11"/>
      <c r="F90" s="12"/>
      <c r="I90" s="18">
        <v>2.65</v>
      </c>
    </row>
    <row r="91" spans="3:13" ht="12" customHeight="1" x14ac:dyDescent="0.2">
      <c r="C91" t="s">
        <v>20</v>
      </c>
      <c r="F91" s="1"/>
      <c r="H91" s="18">
        <v>1283.5999999999999</v>
      </c>
      <c r="I91" s="18">
        <v>1208.29</v>
      </c>
    </row>
    <row r="92" spans="3:13" ht="12" customHeight="1" x14ac:dyDescent="0.2">
      <c r="C92" s="11" t="s">
        <v>24</v>
      </c>
      <c r="D92" s="11"/>
      <c r="E92" s="11"/>
      <c r="F92" s="12"/>
      <c r="I92" s="18">
        <v>300</v>
      </c>
    </row>
    <row r="93" spans="3:13" ht="12" customHeight="1" x14ac:dyDescent="0.2">
      <c r="C93" s="11" t="s">
        <v>11</v>
      </c>
      <c r="D93" s="11"/>
      <c r="E93" s="11"/>
      <c r="F93" s="12"/>
      <c r="H93" s="18">
        <v>56.49</v>
      </c>
      <c r="I93" s="18">
        <v>225.24</v>
      </c>
    </row>
    <row r="94" spans="3:13" ht="12" customHeight="1" x14ac:dyDescent="0.2">
      <c r="C94" s="11" t="s">
        <v>23</v>
      </c>
      <c r="D94" s="11"/>
      <c r="E94" s="11"/>
      <c r="F94" s="12"/>
      <c r="H94" s="19">
        <v>920.26</v>
      </c>
      <c r="I94" s="19">
        <v>997.67</v>
      </c>
      <c r="J94" s="19"/>
      <c r="K94" s="19"/>
    </row>
    <row r="95" spans="3:13" ht="12" customHeight="1" x14ac:dyDescent="0.2">
      <c r="C95" s="3" t="s">
        <v>40</v>
      </c>
      <c r="H95" s="20">
        <f>SUM(H84:H94)</f>
        <v>2938.95</v>
      </c>
      <c r="I95" s="20">
        <f>SUM(I84:I94)</f>
        <v>3427.8</v>
      </c>
      <c r="J95" s="20">
        <f>SUM(J84:J94)</f>
        <v>0</v>
      </c>
      <c r="K95" s="20">
        <f>SUM(K84:K94)</f>
        <v>0</v>
      </c>
      <c r="L95" s="20"/>
      <c r="M95" s="30"/>
    </row>
    <row r="96" spans="3:13" ht="12" customHeight="1" x14ac:dyDescent="0.2">
      <c r="C96" s="3"/>
      <c r="H96" s="20"/>
      <c r="I96" s="20"/>
      <c r="J96" s="20"/>
      <c r="K96" s="20"/>
      <c r="L96" s="20"/>
      <c r="M96" s="30"/>
    </row>
    <row r="97" spans="3:11" ht="12" customHeight="1" x14ac:dyDescent="0.2">
      <c r="C97" s="8" t="str">
        <f>C24</f>
        <v>2nd Quarter Capital Budget:</v>
      </c>
      <c r="D97" s="3"/>
    </row>
    <row r="98" spans="3:11" ht="12" customHeight="1" x14ac:dyDescent="0.2">
      <c r="C98" s="11" t="s">
        <v>52</v>
      </c>
      <c r="D98" s="3"/>
      <c r="H98" s="18">
        <v>0</v>
      </c>
      <c r="I98" s="18">
        <v>0</v>
      </c>
    </row>
    <row r="99" spans="3:11" ht="12" customHeight="1" x14ac:dyDescent="0.2">
      <c r="C99" s="11" t="s">
        <v>36</v>
      </c>
      <c r="D99" s="3"/>
      <c r="H99" s="18">
        <v>45.98</v>
      </c>
      <c r="I99" s="19">
        <v>408.54</v>
      </c>
    </row>
    <row r="100" spans="3:11" ht="12" customHeight="1" x14ac:dyDescent="0.2">
      <c r="C100" s="3" t="s">
        <v>42</v>
      </c>
      <c r="D100" s="3"/>
      <c r="H100" s="21">
        <f>SUM(H98:H99)</f>
        <v>45.98</v>
      </c>
      <c r="I100" s="21">
        <f>SUM(I98:I99)</f>
        <v>408.54</v>
      </c>
      <c r="J100" s="21">
        <f>SUM(J98:J99)</f>
        <v>0</v>
      </c>
      <c r="K100" s="21">
        <f>SUM(K98:K99)</f>
        <v>0</v>
      </c>
    </row>
    <row r="101" spans="3:11" ht="12" customHeight="1" x14ac:dyDescent="0.2">
      <c r="C101" s="11"/>
      <c r="D101" s="3"/>
    </row>
    <row r="102" spans="3:11" ht="12" customHeight="1" x14ac:dyDescent="0.2">
      <c r="C102" s="11"/>
      <c r="D102" s="3" t="s">
        <v>44</v>
      </c>
      <c r="H102" s="21">
        <f>SUM(H95,H100)</f>
        <v>2984.93</v>
      </c>
      <c r="I102" s="21">
        <f>SUM(I95,I100)</f>
        <v>3836.34</v>
      </c>
      <c r="J102" s="21">
        <f>SUM(J95,J100)</f>
        <v>0</v>
      </c>
      <c r="K102" s="21">
        <f>SUM(K95,K100)</f>
        <v>0</v>
      </c>
    </row>
    <row r="103" spans="3:11" ht="12" customHeight="1" x14ac:dyDescent="0.2">
      <c r="C103" s="8"/>
      <c r="G103" s="6"/>
    </row>
    <row r="104" spans="3:11" ht="12" customHeight="1" x14ac:dyDescent="0.2">
      <c r="C104" s="8"/>
      <c r="G104" s="6"/>
    </row>
    <row r="105" spans="3:11" ht="12" customHeight="1" x14ac:dyDescent="0.2">
      <c r="C105" s="8"/>
      <c r="G105" s="6"/>
    </row>
    <row r="106" spans="3:11" ht="12" customHeight="1" x14ac:dyDescent="0.2">
      <c r="C106" s="8"/>
      <c r="G106" s="6"/>
    </row>
    <row r="107" spans="3:11" ht="12" customHeight="1" x14ac:dyDescent="0.2">
      <c r="C107" s="8"/>
      <c r="G107" s="6"/>
    </row>
    <row r="108" spans="3:11" ht="12" customHeight="1" x14ac:dyDescent="0.2">
      <c r="C108" s="8"/>
      <c r="G108" s="6"/>
    </row>
    <row r="109" spans="3:11" ht="12" customHeight="1" x14ac:dyDescent="0.2">
      <c r="C109" s="8"/>
      <c r="G109" s="6"/>
    </row>
    <row r="110" spans="3:11" ht="12" customHeight="1" x14ac:dyDescent="0.2">
      <c r="C110" s="8"/>
      <c r="G110" s="6"/>
    </row>
    <row r="111" spans="3:11" ht="12" customHeight="1" x14ac:dyDescent="0.2">
      <c r="C111" s="8"/>
      <c r="G111" s="6"/>
    </row>
    <row r="112" spans="3:11" ht="12" customHeight="1" x14ac:dyDescent="0.2">
      <c r="C112" s="8"/>
      <c r="G112" s="6"/>
    </row>
    <row r="113" spans="3:11" ht="12" customHeight="1" x14ac:dyDescent="0.25">
      <c r="H113" s="22"/>
      <c r="I113" s="22"/>
      <c r="J113" s="22"/>
      <c r="K113" s="22"/>
    </row>
    <row r="114" spans="3:11" ht="15" customHeight="1" x14ac:dyDescent="0.25">
      <c r="C114" s="31" t="s">
        <v>14</v>
      </c>
      <c r="D114" s="31"/>
      <c r="E114" s="31"/>
      <c r="F114" s="31"/>
      <c r="G114" s="31"/>
      <c r="H114" s="31"/>
      <c r="I114" s="31"/>
      <c r="J114" s="31"/>
      <c r="K114" s="31"/>
    </row>
    <row r="115" spans="3:11" ht="12" customHeight="1" x14ac:dyDescent="0.2">
      <c r="C115" s="32" t="s">
        <v>0</v>
      </c>
      <c r="D115" s="32"/>
      <c r="E115" s="32"/>
      <c r="F115" s="32"/>
      <c r="G115" s="32"/>
      <c r="H115" s="32"/>
      <c r="I115" s="32"/>
      <c r="J115" s="32"/>
      <c r="K115" s="32"/>
    </row>
    <row r="116" spans="3:11" ht="12" customHeight="1" x14ac:dyDescent="0.2">
      <c r="F116" s="9"/>
    </row>
    <row r="117" spans="3:11" ht="12" customHeight="1" thickBot="1" x14ac:dyDescent="0.25">
      <c r="C117" s="8" t="str">
        <f>C5</f>
        <v>2nd Quarter Operating Budget:</v>
      </c>
      <c r="F117" s="7"/>
      <c r="G117" s="2"/>
      <c r="H117" s="16" t="s">
        <v>21</v>
      </c>
      <c r="I117" s="16" t="s">
        <v>21</v>
      </c>
      <c r="J117" s="16" t="s">
        <v>21</v>
      </c>
      <c r="K117" s="16" t="s">
        <v>21</v>
      </c>
    </row>
    <row r="118" spans="3:11" ht="12" customHeight="1" x14ac:dyDescent="0.2">
      <c r="C118" t="s">
        <v>13</v>
      </c>
      <c r="F118" s="1"/>
      <c r="G118" s="7"/>
      <c r="H118" s="23">
        <v>1558.68</v>
      </c>
      <c r="I118" s="23">
        <v>1572.35</v>
      </c>
      <c r="J118" s="23"/>
      <c r="K118" s="23"/>
    </row>
    <row r="119" spans="3:11" x14ac:dyDescent="0.2">
      <c r="C119" t="s">
        <v>3</v>
      </c>
      <c r="F119" s="1"/>
      <c r="G119" s="1"/>
      <c r="H119" s="24">
        <v>9.94</v>
      </c>
      <c r="I119" s="24">
        <v>0.15</v>
      </c>
      <c r="J119" s="24"/>
      <c r="K119" s="24"/>
    </row>
    <row r="120" spans="3:11" x14ac:dyDescent="0.2">
      <c r="C120" t="s">
        <v>2</v>
      </c>
      <c r="F120" s="1"/>
      <c r="G120" s="1"/>
      <c r="H120" s="24">
        <v>50.86</v>
      </c>
      <c r="I120" s="24">
        <v>40.65</v>
      </c>
      <c r="J120" s="24"/>
      <c r="K120" s="24"/>
    </row>
    <row r="121" spans="3:11" x14ac:dyDescent="0.2">
      <c r="C121" s="11" t="s">
        <v>48</v>
      </c>
      <c r="F121" s="1"/>
      <c r="G121" s="1"/>
      <c r="H121" s="24">
        <v>1.45</v>
      </c>
      <c r="I121" s="24">
        <v>35.04</v>
      </c>
      <c r="J121" s="24"/>
      <c r="K121" s="24"/>
    </row>
    <row r="122" spans="3:11" x14ac:dyDescent="0.2">
      <c r="C122" t="s">
        <v>10</v>
      </c>
      <c r="F122" s="1"/>
      <c r="G122" s="1"/>
      <c r="H122" s="24">
        <v>7.95</v>
      </c>
      <c r="I122" s="24">
        <v>7.95</v>
      </c>
      <c r="J122" s="24"/>
      <c r="K122" s="24"/>
    </row>
    <row r="123" spans="3:11" x14ac:dyDescent="0.2">
      <c r="C123" s="11" t="s">
        <v>49</v>
      </c>
      <c r="F123" s="1"/>
      <c r="G123" s="1"/>
      <c r="H123" s="24">
        <v>4.2699999999999996</v>
      </c>
      <c r="I123" s="24">
        <v>2.9</v>
      </c>
      <c r="J123" s="24"/>
      <c r="K123" s="24"/>
    </row>
    <row r="124" spans="3:11" ht="12" customHeight="1" x14ac:dyDescent="0.2">
      <c r="C124" s="11" t="s">
        <v>50</v>
      </c>
      <c r="D124" s="11"/>
      <c r="E124" s="11"/>
      <c r="F124" s="12"/>
      <c r="I124" s="18">
        <v>7.5</v>
      </c>
    </row>
    <row r="125" spans="3:11" x14ac:dyDescent="0.2">
      <c r="C125" s="11" t="s">
        <v>6</v>
      </c>
      <c r="F125" s="1"/>
      <c r="G125" s="1"/>
      <c r="H125" s="24">
        <v>75</v>
      </c>
      <c r="I125" s="24">
        <v>75</v>
      </c>
      <c r="J125" s="24"/>
      <c r="K125" s="24"/>
    </row>
    <row r="126" spans="3:11" ht="12" customHeight="1" x14ac:dyDescent="0.2">
      <c r="C126" t="s">
        <v>22</v>
      </c>
      <c r="F126" s="1"/>
      <c r="G126" s="1"/>
      <c r="H126" s="24">
        <v>9914.06</v>
      </c>
      <c r="I126" s="24">
        <v>9506.0400000000009</v>
      </c>
      <c r="J126" s="24"/>
      <c r="K126" s="24"/>
    </row>
    <row r="127" spans="3:11" ht="12" customHeight="1" x14ac:dyDescent="0.2">
      <c r="C127" s="11" t="s">
        <v>24</v>
      </c>
      <c r="F127" s="1"/>
      <c r="G127" s="1"/>
      <c r="H127" s="24">
        <v>500</v>
      </c>
      <c r="I127" s="24">
        <v>508.4</v>
      </c>
      <c r="J127" s="24"/>
      <c r="K127" s="24"/>
    </row>
    <row r="128" spans="3:11" ht="12" customHeight="1" x14ac:dyDescent="0.2">
      <c r="C128" t="s">
        <v>11</v>
      </c>
      <c r="F128" s="1"/>
      <c r="G128" s="1"/>
      <c r="H128" s="24">
        <v>249.94</v>
      </c>
      <c r="I128" s="24">
        <v>1862.74</v>
      </c>
      <c r="J128" s="24"/>
      <c r="K128" s="24"/>
    </row>
    <row r="129" spans="3:13" ht="12" customHeight="1" x14ac:dyDescent="0.2">
      <c r="C129" t="s">
        <v>23</v>
      </c>
      <c r="F129" s="1"/>
      <c r="G129" s="1"/>
      <c r="H129" s="25">
        <v>5470.28</v>
      </c>
      <c r="I129" s="25">
        <v>5930.44</v>
      </c>
      <c r="J129" s="25"/>
      <c r="K129" s="25"/>
    </row>
    <row r="130" spans="3:13" ht="12" customHeight="1" x14ac:dyDescent="0.2">
      <c r="C130" s="3" t="s">
        <v>45</v>
      </c>
      <c r="D130" s="3"/>
      <c r="F130" s="1"/>
      <c r="G130" s="10"/>
      <c r="H130" s="20">
        <f>SUM(H118:H129)</f>
        <v>17842.43</v>
      </c>
      <c r="I130" s="20">
        <f>SUM(I118:I129)</f>
        <v>19549.16</v>
      </c>
      <c r="J130" s="20">
        <f>SUM(J118:J129)</f>
        <v>0</v>
      </c>
      <c r="K130" s="20">
        <f>SUM(K118:K129)</f>
        <v>0</v>
      </c>
      <c r="L130" s="20"/>
      <c r="M130" s="30"/>
    </row>
    <row r="131" spans="3:13" x14ac:dyDescent="0.2">
      <c r="G131" s="1"/>
    </row>
    <row r="132" spans="3:13" ht="12" customHeight="1" x14ac:dyDescent="0.2">
      <c r="C132" s="8" t="str">
        <f>C24</f>
        <v>2nd Quarter Capital Budget:</v>
      </c>
      <c r="D132" s="3"/>
    </row>
    <row r="133" spans="3:13" ht="12" customHeight="1" x14ac:dyDescent="0.2">
      <c r="C133" s="11" t="s">
        <v>53</v>
      </c>
      <c r="D133" s="3"/>
      <c r="H133" s="18">
        <v>3478</v>
      </c>
      <c r="I133" s="18">
        <v>3266</v>
      </c>
    </row>
    <row r="134" spans="3:13" ht="12" customHeight="1" x14ac:dyDescent="0.2">
      <c r="C134" s="11" t="s">
        <v>36</v>
      </c>
      <c r="D134" s="3"/>
      <c r="H134" s="18">
        <v>273.29000000000002</v>
      </c>
      <c r="I134" s="19">
        <v>2428.4899999999998</v>
      </c>
    </row>
    <row r="135" spans="3:13" ht="12" customHeight="1" x14ac:dyDescent="0.2">
      <c r="C135" s="3" t="s">
        <v>46</v>
      </c>
      <c r="D135" s="3"/>
      <c r="H135" s="21">
        <f>SUM(H133:H134)</f>
        <v>3751.29</v>
      </c>
      <c r="I135" s="21">
        <f>SUM(I133:I134)</f>
        <v>5694.49</v>
      </c>
      <c r="J135" s="21">
        <f>SUM(J133:J134)</f>
        <v>0</v>
      </c>
      <c r="K135" s="21">
        <f>SUM(K133:K134)</f>
        <v>0</v>
      </c>
    </row>
    <row r="136" spans="3:13" ht="12" customHeight="1" x14ac:dyDescent="0.2">
      <c r="C136" s="11"/>
      <c r="D136" s="3"/>
    </row>
    <row r="137" spans="3:13" ht="12" customHeight="1" x14ac:dyDescent="0.2">
      <c r="C137" s="11"/>
      <c r="D137" s="3" t="s">
        <v>47</v>
      </c>
      <c r="H137" s="21">
        <f>SUM(H130,H135)</f>
        <v>21593.72</v>
      </c>
      <c r="I137" s="21">
        <f>SUM(I130,I135)</f>
        <v>25243.65</v>
      </c>
      <c r="J137" s="21">
        <f>SUM(J130,J135)</f>
        <v>0</v>
      </c>
      <c r="K137" s="21">
        <f>SUM(K130,K135)</f>
        <v>0</v>
      </c>
    </row>
    <row r="138" spans="3:13" x14ac:dyDescent="0.2">
      <c r="F138" s="1"/>
      <c r="G138" s="1"/>
      <c r="H138" s="26"/>
      <c r="I138" s="26"/>
      <c r="J138" s="26"/>
      <c r="K138" s="26"/>
    </row>
    <row r="139" spans="3:13" x14ac:dyDescent="0.2">
      <c r="F139" s="1"/>
      <c r="G139" s="1"/>
      <c r="H139" s="26"/>
      <c r="I139" s="26"/>
      <c r="J139" s="26"/>
      <c r="K139" s="26"/>
    </row>
    <row r="140" spans="3:13" x14ac:dyDescent="0.2">
      <c r="F140" s="1"/>
      <c r="G140" s="1"/>
      <c r="H140" s="26"/>
      <c r="I140" s="26"/>
      <c r="J140" s="26"/>
      <c r="K140" s="26"/>
    </row>
    <row r="141" spans="3:13" x14ac:dyDescent="0.2">
      <c r="F141" s="1"/>
      <c r="G141" s="1"/>
      <c r="H141" s="26"/>
      <c r="I141" s="26"/>
      <c r="J141" s="26"/>
      <c r="K141" s="26"/>
    </row>
    <row r="142" spans="3:13" x14ac:dyDescent="0.2">
      <c r="F142" s="1"/>
      <c r="G142" s="1"/>
      <c r="H142" s="26"/>
      <c r="I142" s="26"/>
      <c r="J142" s="26"/>
      <c r="K142" s="26"/>
    </row>
    <row r="143" spans="3:13" x14ac:dyDescent="0.2">
      <c r="F143" s="1"/>
      <c r="G143" s="1"/>
      <c r="H143" s="26"/>
      <c r="I143" s="26"/>
      <c r="J143" s="26"/>
      <c r="K143" s="26"/>
    </row>
    <row r="144" spans="3:13" x14ac:dyDescent="0.2">
      <c r="C144" s="3"/>
      <c r="G144" s="6"/>
      <c r="H144" s="27"/>
      <c r="I144" s="27"/>
      <c r="J144" s="27"/>
      <c r="K144" s="27"/>
    </row>
    <row r="145" spans="8:11" x14ac:dyDescent="0.2">
      <c r="H145" s="26"/>
      <c r="I145" s="26"/>
      <c r="J145" s="26"/>
      <c r="K145" s="26"/>
    </row>
    <row r="146" spans="8:11" x14ac:dyDescent="0.2">
      <c r="H146" s="26"/>
      <c r="I146" s="26"/>
      <c r="J146" s="26"/>
      <c r="K146" s="26"/>
    </row>
    <row r="147" spans="8:11" x14ac:dyDescent="0.2">
      <c r="H147" s="26"/>
      <c r="I147" s="26"/>
      <c r="J147" s="26"/>
      <c r="K147" s="26"/>
    </row>
  </sheetData>
  <customSheetViews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0">
    <mergeCell ref="C80:K80"/>
    <mergeCell ref="C81:K81"/>
    <mergeCell ref="C114:K114"/>
    <mergeCell ref="C115:K115"/>
    <mergeCell ref="C2:K2"/>
    <mergeCell ref="C3:K3"/>
    <mergeCell ref="C57:K57"/>
    <mergeCell ref="C58:K58"/>
    <mergeCell ref="C33:K33"/>
    <mergeCell ref="C34:K34"/>
  </mergeCells>
  <phoneticPr fontId="0" type="noConversion"/>
  <printOptions horizontalCentered="1"/>
  <pageMargins left="0.5" right="0.5" top="1" bottom="0.5" header="0.5" footer="0.5"/>
  <pageSetup fitToHeight="0" orientation="portrait" r:id="rId3"/>
  <headerFooter alignWithMargins="0">
    <oddHeader xml:space="preserve">&amp;C&amp;"Arial,Bold"&amp;12Universal Service Administrative Company 
&amp;"Arial,Regular"&amp;10 &amp;12 2nd Quarter 2013 Budget&amp;10
&amp;R&amp;12Appendix M01
2Q2013
Page &amp;P of &amp;N&amp;10
</oddHeader>
    <oddFooter>&amp;LUSAC&amp;RJanuary 31, 2013</oddFooter>
  </headerFooter>
  <rowBreaks count="1" manualBreakCount="1">
    <brk id="55" min="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 Budget 2Q2013</vt:lpstr>
      <vt:lpstr>'M01 Budget 2Q2013'!Print_Area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M4 1W2001</dc:title>
  <dc:creator>Robert Haga</dc:creator>
  <cp:lastModifiedBy>dfaunce</cp:lastModifiedBy>
  <cp:lastPrinted>2013-01-22T15:29:38Z</cp:lastPrinted>
  <dcterms:created xsi:type="dcterms:W3CDTF">1999-01-29T20:28:31Z</dcterms:created>
  <dcterms:modified xsi:type="dcterms:W3CDTF">2013-01-23T20:01:25Z</dcterms:modified>
</cp:coreProperties>
</file>