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705" yWindow="-15" windowWidth="12510" windowHeight="5895"/>
  </bookViews>
  <sheets>
    <sheet name="M01 Budget 2Q2014" sheetId="1" r:id="rId1"/>
  </sheets>
  <definedNames>
    <definedName name="_xlnm.Print_Area" localSheetId="0">'M01 Budget 2Q2014'!$C$1:$I$125</definedName>
  </definedNames>
  <calcPr calcId="145621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</workbook>
</file>

<file path=xl/calcChain.xml><?xml version="1.0" encoding="utf-8"?>
<calcChain xmlns="http://schemas.openxmlformats.org/spreadsheetml/2006/main">
  <c r="I70" i="1" l="1"/>
  <c r="I77" i="1" s="1"/>
  <c r="I123" i="1" l="1"/>
  <c r="I118" i="1"/>
  <c r="I98" i="1"/>
  <c r="I93" i="1"/>
  <c r="I53" i="1"/>
  <c r="I48" i="1"/>
  <c r="I28" i="1"/>
  <c r="I23" i="1"/>
  <c r="I30" i="1" s="1"/>
  <c r="I55" i="1" l="1"/>
  <c r="I100" i="1"/>
  <c r="I125" i="1"/>
  <c r="H123" i="1"/>
  <c r="H118" i="1"/>
  <c r="H98" i="1"/>
  <c r="H93" i="1"/>
  <c r="H100" i="1" s="1"/>
  <c r="H75" i="1"/>
  <c r="H70" i="1"/>
  <c r="H77" i="1" s="1"/>
  <c r="H53" i="1"/>
  <c r="H48" i="1"/>
  <c r="H55" i="1" s="1"/>
  <c r="H28" i="1"/>
  <c r="H23" i="1"/>
  <c r="H30" i="1" s="1"/>
  <c r="H125" i="1" l="1"/>
  <c r="C120" i="1" l="1"/>
  <c r="C106" i="1"/>
  <c r="C95" i="1"/>
  <c r="C83" i="1"/>
  <c r="C72" i="1"/>
  <c r="C61" i="1"/>
  <c r="C38" i="1"/>
  <c r="C50" i="1"/>
</calcChain>
</file>

<file path=xl/sharedStrings.xml><?xml version="1.0" encoding="utf-8"?>
<sst xmlns="http://schemas.openxmlformats.org/spreadsheetml/2006/main" count="104" uniqueCount="59">
  <si>
    <t>(stated in thousands)</t>
  </si>
  <si>
    <t>Quarter</t>
  </si>
  <si>
    <t>Travel</t>
  </si>
  <si>
    <t>Personnel Expenses</t>
  </si>
  <si>
    <t>Board Expense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</si>
  <si>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</si>
  <si>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</si>
  <si>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</si>
  <si>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</si>
  <si>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</si>
  <si>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</si>
  <si>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</si>
  <si>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</si>
  <si>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</si>
  <si>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</si>
  <si>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</si>
  <si>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</si>
  <si>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</si>
  <si>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</si>
  <si>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</si>
  <si>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Rural Health Care Program Operations (outside contractor)</t>
  </si>
  <si>
    <t>Schools &amp; Libraries</t>
  </si>
  <si>
    <t>SL Program Operations (outside contractor)</t>
  </si>
  <si>
    <t>USAC Support - Allocation of Common Budget</t>
  </si>
  <si>
    <t>Professional Fees</t>
  </si>
  <si>
    <t>Insurance</t>
  </si>
  <si>
    <t>Data Collection Billing Reimbursement</t>
  </si>
  <si>
    <t>HIGH COST</t>
  </si>
  <si>
    <t>Taxes</t>
  </si>
  <si>
    <t>1st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</si>
  <si>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</si>
  <si>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</si>
  <si>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</si>
  <si>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</si>
  <si>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</si>
  <si>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</si>
  <si>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</si>
  <si>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</si>
  <si>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</si>
  <si>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</si>
  <si>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</si>
  <si>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</si>
  <si>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</si>
  <si>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</si>
  <si>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</si>
  <si>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</si>
  <si>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</si>
  <si>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Meetings &amp; Conferences</t>
  </si>
  <si>
    <t>Printing &amp; Postage</t>
  </si>
  <si>
    <t>High Cost Capital Budget (Direct)</t>
  </si>
  <si>
    <t>Rural Health Care Capital Budget (Direct)</t>
  </si>
  <si>
    <t>Bank Fees</t>
  </si>
  <si>
    <t>Non-Capitalized Hardware &amp; Equipment Rental</t>
  </si>
  <si>
    <t>SLD New System</t>
  </si>
  <si>
    <t>Supplies, Repairs, and Miscellaneous Total</t>
  </si>
  <si>
    <t>Low Income Capital Budget (Direct)</t>
  </si>
  <si>
    <t>2nd</t>
  </si>
  <si>
    <t>2nd Quarter Capital Budget:</t>
  </si>
  <si>
    <t>2nd Quarter Operating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</si>
</sst>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_);_(* \(#,##0\);_(* &quot;-&quot;??_);_(@_)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1">
    <xf numFmtId="0" fontId="0" fillId="0" borderId="0"/>
    <xf numFmtId="44" fontId="10" fillId="0" borderId="0" applyFont="0" applyFill="0" applyBorder="0" applyAlignment="0" applyProtection="0"/>
    <xf numFmtId="0" fontId="8" fillId="0" borderId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2" borderId="0" applyNumberFormat="0" applyBorder="0" applyAlignment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0" fontId="15" fillId="2" borderId="0" applyNumberFormat="0" applyBorder="0" applyAlignment="0"/>
    <xf numFmtId="44" fontId="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44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6" applyNumberFormat="0" applyAlignment="0" applyProtection="0"/>
    <xf numFmtId="0" fontId="24" fillId="7" borderId="7" applyNumberFormat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0" fontId="27" fillId="8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1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10" applyNumberFormat="0" applyFont="0" applyAlignment="0" applyProtection="0"/>
    <xf numFmtId="0" fontId="8" fillId="0" borderId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2" fillId="0" borderId="0" applyNumberFormat="0" applyBorder="0" applyAlignment="0"/>
    <xf numFmtId="0" fontId="14" fillId="0" borderId="0" applyNumberFormat="0" applyBorder="0" applyAlignment="0"/>
    <xf numFmtId="0" fontId="3" fillId="0" borderId="0"/>
    <xf numFmtId="166" fontId="33" fillId="0" borderId="0"/>
    <xf numFmtId="167" fontId="33" fillId="0" borderId="0"/>
    <xf numFmtId="168" fontId="3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4" fillId="0" borderId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3" fillId="0" borderId="0"/>
    <xf numFmtId="0" fontId="35" fillId="0" borderId="0"/>
    <xf numFmtId="0" fontId="36" fillId="0" borderId="0"/>
    <xf numFmtId="0" fontId="37" fillId="34" borderId="0"/>
    <xf numFmtId="0" fontId="38" fillId="0" borderId="0"/>
    <xf numFmtId="43" fontId="34" fillId="0" borderId="0" applyFont="0" applyFill="0" applyBorder="0" applyAlignment="0" applyProtection="0"/>
    <xf numFmtId="0" fontId="39" fillId="0" borderId="0"/>
    <xf numFmtId="166" fontId="39" fillId="0" borderId="0"/>
    <xf numFmtId="167" fontId="39" fillId="0" borderId="0"/>
    <xf numFmtId="168" fontId="39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34" borderId="0"/>
    <xf numFmtId="0" fontId="4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4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4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8" fillId="0" borderId="0" xfId="0" applyNumberFormat="1" applyFont="1"/>
    <xf numFmtId="165" fontId="0" fillId="0" borderId="0" xfId="0" applyNumberFormat="1"/>
    <xf numFmtId="0" fontId="6" fillId="0" borderId="0" xfId="0" applyFont="1"/>
    <xf numFmtId="0" fontId="0" fillId="0" borderId="0" xfId="0" applyBorder="1"/>
    <xf numFmtId="165" fontId="8" fillId="0" borderId="0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/>
    <xf numFmtId="39" fontId="0" fillId="0" borderId="0" xfId="1" applyNumberFormat="1" applyFont="1" applyFill="1"/>
    <xf numFmtId="39" fontId="0" fillId="0" borderId="2" xfId="0" applyNumberFormat="1" applyFill="1" applyBorder="1"/>
    <xf numFmtId="39" fontId="5" fillId="0" borderId="0" xfId="1" applyNumberFormat="1" applyFont="1" applyFill="1"/>
    <xf numFmtId="39" fontId="5" fillId="0" borderId="1" xfId="0" applyNumberFormat="1" applyFont="1" applyFill="1" applyBorder="1" applyAlignment="1">
      <alignment horizontal="center"/>
    </xf>
    <xf numFmtId="39" fontId="0" fillId="0" borderId="0" xfId="0" applyNumberFormat="1" applyFill="1"/>
    <xf numFmtId="39" fontId="5" fillId="0" borderId="0" xfId="0" applyNumberFormat="1" applyFont="1" applyFill="1" applyAlignment="1">
      <alignment horizontal="center"/>
    </xf>
    <xf numFmtId="39" fontId="5" fillId="0" borderId="0" xfId="0" applyNumberFormat="1" applyFont="1" applyFill="1"/>
    <xf numFmtId="0" fontId="0" fillId="0" borderId="0" xfId="0"/>
    <xf numFmtId="39" fontId="9" fillId="0" borderId="0" xfId="0" applyNumberFormat="1" applyFont="1" applyFill="1" applyBorder="1"/>
    <xf numFmtId="39" fontId="0" fillId="0" borderId="0" xfId="0" applyNumberFormat="1" applyFill="1" applyBorder="1"/>
    <xf numFmtId="39" fontId="8" fillId="0" borderId="0" xfId="0" applyNumberFormat="1" applyFont="1" applyFill="1"/>
    <xf numFmtId="39" fontId="7" fillId="0" borderId="0" xfId="0" applyNumberFormat="1" applyFont="1" applyFill="1" applyAlignment="1">
      <alignment horizontal="center"/>
    </xf>
    <xf numFmtId="39" fontId="8" fillId="0" borderId="2" xfId="0" applyNumberFormat="1" applyFont="1" applyFill="1" applyBorder="1"/>
    <xf numFmtId="0" fontId="33" fillId="0" borderId="0" xfId="108" applyAlignment="1">
      <alignment horizontal="left"/>
    </xf>
    <xf numFmtId="169" fontId="0" fillId="0" borderId="0" xfId="113" applyNumberFormat="1" applyFont="1" applyFill="1"/>
    <xf numFmtId="44" fontId="5" fillId="0" borderId="0" xfId="1" applyFont="1" applyFill="1"/>
    <xf numFmtId="44" fontId="8" fillId="0" borderId="0" xfId="1" applyFont="1" applyFill="1"/>
    <xf numFmtId="44" fontId="0" fillId="0" borderId="0" xfId="1" applyFont="1" applyFill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7" fillId="0" borderId="0" xfId="0" applyNumberFormat="1" applyFont="1" applyAlignment="1">
      <alignment horizontal="center"/>
    </xf>
  </cellXfs>
  <cellStyles count="181">
    <cellStyle name="20% - Accent1" xfId="40" builtinId="30" customBuiltin="1"/>
    <cellStyle name="20% - Accent1 2" xfId="89"/>
    <cellStyle name="20% - Accent2" xfId="44" builtinId="34" customBuiltin="1"/>
    <cellStyle name="20% - Accent2 2" xfId="91"/>
    <cellStyle name="20% - Accent3" xfId="48" builtinId="38" customBuiltin="1"/>
    <cellStyle name="20% - Accent3 2" xfId="93"/>
    <cellStyle name="20% - Accent4" xfId="52" builtinId="42" customBuiltin="1"/>
    <cellStyle name="20% - Accent4 2" xfId="95"/>
    <cellStyle name="20% - Accent5" xfId="56" builtinId="46" customBuiltin="1"/>
    <cellStyle name="20% - Accent5 2" xfId="97"/>
    <cellStyle name="20% - Accent6" xfId="60" builtinId="50" customBuiltin="1"/>
    <cellStyle name="20% - Accent6 2" xfId="99"/>
    <cellStyle name="40% - Accent1" xfId="41" builtinId="31" customBuiltin="1"/>
    <cellStyle name="40% - Accent1 2" xfId="90"/>
    <cellStyle name="40% - Accent2" xfId="45" builtinId="35" customBuiltin="1"/>
    <cellStyle name="40% - Accent2 2" xfId="92"/>
    <cellStyle name="40% - Accent3" xfId="49" builtinId="39" customBuiltin="1"/>
    <cellStyle name="40% - Accent3 2" xfId="94"/>
    <cellStyle name="40% - Accent4" xfId="53" builtinId="43" customBuiltin="1"/>
    <cellStyle name="40% - Accent4 2" xfId="96"/>
    <cellStyle name="40% - Accent5" xfId="57" builtinId="47" customBuiltin="1"/>
    <cellStyle name="40% - Accent5 2" xfId="98"/>
    <cellStyle name="40% - Accent6" xfId="61" builtinId="51" customBuiltin="1"/>
    <cellStyle name="40% - Accent6 2" xfId="100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3" builtinId="3"/>
    <cellStyle name="Comma 2" xfId="3"/>
    <cellStyle name="Comma 3" xfId="12"/>
    <cellStyle name="Comma 3 2" xfId="72"/>
    <cellStyle name="Comma 3 2 2" xfId="160"/>
    <cellStyle name="Comma 3 2 3" xfId="175"/>
    <cellStyle name="Comma 3 2 4" xfId="144"/>
    <cellStyle name="Comma 3 3" xfId="103"/>
    <cellStyle name="Comma 3 3 2" xfId="152"/>
    <cellStyle name="Comma 3 4" xfId="135"/>
    <cellStyle name="Comma 3 5" xfId="167"/>
    <cellStyle name="Comma 3 6" xfId="128"/>
    <cellStyle name="Comma 4" xfId="64"/>
    <cellStyle name="Comma 5" xfId="83"/>
    <cellStyle name="Currency" xfId="1" builtinId="4"/>
    <cellStyle name="Currency 2" xfId="16"/>
    <cellStyle name="Currency 2 2" xfId="67"/>
    <cellStyle name="Currency 2 2 2" xfId="163"/>
    <cellStyle name="Currency 2 2 3" xfId="178"/>
    <cellStyle name="Currency 2 2 4" xfId="147"/>
    <cellStyle name="Currency 2 3" xfId="86"/>
    <cellStyle name="Currency 2 3 2" xfId="155"/>
    <cellStyle name="Currency 2 4" xfId="138"/>
    <cellStyle name="Currency 2 5" xfId="170"/>
    <cellStyle name="Currency 2 6" xfId="131"/>
    <cellStyle name="Currency 3" xfId="10"/>
    <cellStyle name="Currency 3 2" xfId="74"/>
    <cellStyle name="Currency 3 2 2" xfId="162"/>
    <cellStyle name="Currency 3 2 3" xfId="177"/>
    <cellStyle name="Currency 3 2 4" xfId="146"/>
    <cellStyle name="Currency 3 3" xfId="105"/>
    <cellStyle name="Currency 3 3 2" xfId="154"/>
    <cellStyle name="Currency 3 4" xfId="137"/>
    <cellStyle name="Currency 3 5" xfId="169"/>
    <cellStyle name="Currency 3 6" xfId="126"/>
    <cellStyle name="Currency 4" xfId="22"/>
    <cellStyle name="Currency 5" xfId="66"/>
    <cellStyle name="Currency 5 2" xfId="140"/>
    <cellStyle name="Currency 6" xfId="85"/>
    <cellStyle name="Explanatory Text" xfId="37" builtinId="53" customBuiltin="1"/>
    <cellStyle name="FRxAmtStyle" xfId="78"/>
    <cellStyle name="FRxAmtStyle 2" xfId="115"/>
    <cellStyle name="FRxCurrStyle" xfId="79"/>
    <cellStyle name="FRxCurrStyle 2" xfId="116"/>
    <cellStyle name="FRxPcntStyle" xfId="80"/>
    <cellStyle name="FRxPcntStyle 2" xfId="117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2" xfId="2"/>
    <cellStyle name="Normal 2 2" xfId="17"/>
    <cellStyle name="Normal 2 2 2" xfId="18"/>
    <cellStyle name="Normal 2 3" xfId="21"/>
    <cellStyle name="Normal 2 3 2" xfId="68"/>
    <cellStyle name="Normal 2 3 2 2" xfId="164"/>
    <cellStyle name="Normal 2 3 2 3" xfId="179"/>
    <cellStyle name="Normal 2 3 2 4" xfId="148"/>
    <cellStyle name="Normal 2 3 3" xfId="87"/>
    <cellStyle name="Normal 2 3 3 2" xfId="156"/>
    <cellStyle name="Normal 2 3 4" xfId="139"/>
    <cellStyle name="Normal 2 3 5" xfId="171"/>
    <cellStyle name="Normal 2 3 6" xfId="132"/>
    <cellStyle name="Normal 2 4" xfId="14"/>
    <cellStyle name="Normal 3" xfId="19"/>
    <cellStyle name="Normal 3 2" xfId="20"/>
    <cellStyle name="Normal 3 3" xfId="77"/>
    <cellStyle name="Normal 3 3 2" xfId="106"/>
    <cellStyle name="Normal 3 3 2 2" xfId="165"/>
    <cellStyle name="Normal 3 3 2 3" xfId="180"/>
    <cellStyle name="Normal 3 3 2 4" xfId="149"/>
    <cellStyle name="Normal 3 3 3" xfId="157"/>
    <cellStyle name="Normal 3 3 4" xfId="141"/>
    <cellStyle name="Normal 3 3 5" xfId="172"/>
    <cellStyle name="Normal 3 3 6" xfId="133"/>
    <cellStyle name="Normal 4" xfId="13"/>
    <cellStyle name="Normal 4 2" xfId="81"/>
    <cellStyle name="Normal 4 2 2" xfId="107"/>
    <cellStyle name="Normal 4 2 2 2" xfId="150"/>
    <cellStyle name="Normal 4 2 3" xfId="158"/>
    <cellStyle name="Normal 4 2 4" xfId="173"/>
    <cellStyle name="Normal 4 2 5" xfId="142"/>
    <cellStyle name="Normal 4 3" xfId="71"/>
    <cellStyle name="Normal 4 3 2" xfId="159"/>
    <cellStyle name="Normal 4 3 3" xfId="174"/>
    <cellStyle name="Normal 4 3 4" xfId="143"/>
    <cellStyle name="Normal 4 4" xfId="102"/>
    <cellStyle name="Normal 4 4 2" xfId="151"/>
    <cellStyle name="Normal 4 5" xfId="134"/>
    <cellStyle name="Normal 4 6" xfId="166"/>
    <cellStyle name="Normal 4 7" xfId="129"/>
    <cellStyle name="Normal 5" xfId="70"/>
    <cellStyle name="Normal 5 2" xfId="101"/>
    <cellStyle name="Normal 6" xfId="63"/>
    <cellStyle name="Normal 7" xfId="82"/>
    <cellStyle name="Normal 8" xfId="114"/>
    <cellStyle name="Normal 9" xfId="130"/>
    <cellStyle name="Normal_M01 Budget 1Q2014" xfId="108"/>
    <cellStyle name="Note 2" xfId="69"/>
    <cellStyle name="Note 3" xfId="88"/>
    <cellStyle name="Output" xfId="32" builtinId="21" customBuiltin="1"/>
    <cellStyle name="Percent 2" xfId="4"/>
    <cellStyle name="Percent 3" xfId="11"/>
    <cellStyle name="Percent 3 2" xfId="73"/>
    <cellStyle name="Percent 3 2 2" xfId="161"/>
    <cellStyle name="Percent 3 2 3" xfId="176"/>
    <cellStyle name="Percent 3 2 4" xfId="145"/>
    <cellStyle name="Percent 3 3" xfId="104"/>
    <cellStyle name="Percent 3 3 2" xfId="153"/>
    <cellStyle name="Percent 3 4" xfId="136"/>
    <cellStyle name="Percent 3 5" xfId="168"/>
    <cellStyle name="Percent 3 6" xfId="127"/>
    <cellStyle name="Percent 4" xfId="65"/>
    <cellStyle name="Percent 5" xfId="84"/>
    <cellStyle name="STYLE1" xfId="5"/>
    <cellStyle name="STYLE1 2" xfId="118"/>
    <cellStyle name="STYLE2" xfId="6"/>
    <cellStyle name="STYLE2 2" xfId="119"/>
    <cellStyle name="STYLE3" xfId="7"/>
    <cellStyle name="STYLE3 2" xfId="120"/>
    <cellStyle name="STYLE4" xfId="8"/>
    <cellStyle name="STYLE4 2" xfId="75"/>
    <cellStyle name="STYLE4 3" xfId="121"/>
    <cellStyle name="STYLE4_M01 Budget 1Q2014" xfId="109"/>
    <cellStyle name="STYLE5" xfId="9"/>
    <cellStyle name="STYLE5 2" xfId="76"/>
    <cellStyle name="STYLE5 3" xfId="122"/>
    <cellStyle name="STYLE5_M01 Budget 1Q2014" xfId="110"/>
    <cellStyle name="STYLE6" xfId="15"/>
    <cellStyle name="STYLE6 2" xfId="123"/>
    <cellStyle name="STYLE7" xfId="111"/>
    <cellStyle name="STYLE7 2" xfId="124"/>
    <cellStyle name="STYLE8" xfId="112"/>
    <cellStyle name="STYLE8 2" xfId="125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135"/>
  <sheetViews>
    <sheetView tabSelected="1" view="pageBreakPreview" zoomScale="110" zoomScaleNormal="100" zoomScaleSheetLayoutView="110" workbookViewId="0">
      <selection activeCell="D8" sqref="D8"/>
    </sheetView>
  </sheetViews>
  <sheetFormatPr defaultRowHeight="12.75" x14ac:dyDescent="0.2"/>
  <cols>
    <col min="1" max="1" width="10.85546875" customWidth="1"/>
    <col min="2" max="2" width="9.85546875" customWidth="1"/>
    <col min="4" max="4" width="13.7109375" customWidth="1"/>
    <col min="5" max="5" width="3.7109375" customWidth="1"/>
    <col min="6" max="6" width="11.140625" customWidth="1"/>
    <col min="7" max="7" width="19.42578125" customWidth="1"/>
    <col min="8" max="8" width="18.85546875" style="20" hidden="1" customWidth="1"/>
    <col min="9" max="9" width="18.85546875" style="20" customWidth="1"/>
  </cols>
  <sheetData>
    <row r="2" spans="3:9" ht="15" customHeight="1" x14ac:dyDescent="0.25">
      <c r="C2" s="34" t="s">
        <v>12</v>
      </c>
      <c r="D2" s="34"/>
      <c r="E2" s="34"/>
      <c r="F2" s="34"/>
      <c r="G2" s="34"/>
      <c r="H2" s="34"/>
      <c r="I2"/>
    </row>
    <row r="3" spans="3:9" ht="12" customHeight="1" x14ac:dyDescent="0.2">
      <c r="C3" s="35" t="s">
        <v>0</v>
      </c>
      <c r="D3" s="35"/>
      <c r="E3" s="35"/>
      <c r="F3" s="35"/>
      <c r="G3" s="35"/>
      <c r="H3" s="35"/>
      <c r="I3"/>
    </row>
    <row r="4" spans="3:9" ht="12" customHeight="1" x14ac:dyDescent="0.2">
      <c r="H4" s="21" t="s">
        <v>29</v>
      </c>
      <c r="I4" s="21" t="s">
        <v>56</v>
      </c>
    </row>
    <row r="5" spans="3:9" ht="12" customHeight="1" thickBot="1" x14ac:dyDescent="0.25">
      <c r="C5" s="8" t="s">
        <v>58</v>
      </c>
      <c r="H5" s="19" t="s">
        <v>1</v>
      </c>
      <c r="I5" s="19" t="s">
        <v>1</v>
      </c>
    </row>
    <row r="6" spans="3:9" ht="12" customHeight="1" x14ac:dyDescent="0.2">
      <c r="C6" t="s">
        <v>13</v>
      </c>
      <c r="F6" s="2"/>
      <c r="G6" s="2"/>
      <c r="H6" s="33">
        <v>6563.17</v>
      </c>
      <c r="I6" s="33">
        <v>6765.0446199999997</v>
      </c>
    </row>
    <row r="7" spans="3:9" ht="12" customHeight="1" x14ac:dyDescent="0.2">
      <c r="C7" t="s">
        <v>3</v>
      </c>
      <c r="H7" s="20">
        <v>268.79000000000002</v>
      </c>
      <c r="I7" s="20">
        <v>316.94940000000003</v>
      </c>
    </row>
    <row r="8" spans="3:9" ht="12" customHeight="1" x14ac:dyDescent="0.2">
      <c r="C8" t="s">
        <v>2</v>
      </c>
      <c r="H8" s="20">
        <v>48.74</v>
      </c>
      <c r="I8" s="20">
        <v>58.029050000000005</v>
      </c>
    </row>
    <row r="9" spans="3:9" ht="12" customHeight="1" x14ac:dyDescent="0.2">
      <c r="C9" s="11" t="s">
        <v>47</v>
      </c>
      <c r="H9" s="16">
        <v>4.6500000000000004</v>
      </c>
      <c r="I9" s="16">
        <v>7.5133000000000001</v>
      </c>
    </row>
    <row r="10" spans="3:9" ht="12" customHeight="1" x14ac:dyDescent="0.2">
      <c r="C10" t="s">
        <v>10</v>
      </c>
      <c r="H10" s="20">
        <v>1445.77</v>
      </c>
      <c r="I10" s="20">
        <v>1512.9</v>
      </c>
    </row>
    <row r="11" spans="3:9" ht="12" customHeight="1" x14ac:dyDescent="0.2">
      <c r="C11" s="11" t="s">
        <v>28</v>
      </c>
      <c r="H11" s="20">
        <v>45.62</v>
      </c>
      <c r="I11" s="20">
        <v>45.621000000000002</v>
      </c>
    </row>
    <row r="12" spans="3:9" ht="12" customHeight="1" x14ac:dyDescent="0.2">
      <c r="C12" s="11" t="s">
        <v>54</v>
      </c>
      <c r="H12" s="16">
        <v>169.06</v>
      </c>
      <c r="I12" s="16">
        <v>121.78664999999999</v>
      </c>
    </row>
    <row r="13" spans="3:9" s="23" customFormat="1" ht="12" customHeight="1" x14ac:dyDescent="0.2">
      <c r="C13" s="29" t="s">
        <v>52</v>
      </c>
      <c r="H13" s="16">
        <v>152.13</v>
      </c>
      <c r="I13" s="16">
        <v>180.17099999999999</v>
      </c>
    </row>
    <row r="14" spans="3:9" ht="12" customHeight="1" x14ac:dyDescent="0.2">
      <c r="C14" s="11" t="s">
        <v>48</v>
      </c>
      <c r="H14" s="20">
        <v>45.19</v>
      </c>
      <c r="I14" s="20">
        <v>39.68</v>
      </c>
    </row>
    <row r="15" spans="3:9" ht="12" customHeight="1" x14ac:dyDescent="0.2">
      <c r="C15" t="s">
        <v>25</v>
      </c>
      <c r="H15" s="20">
        <v>53.11</v>
      </c>
      <c r="I15" s="20">
        <v>54.524999999999999</v>
      </c>
    </row>
    <row r="16" spans="3:9" ht="12" customHeight="1" x14ac:dyDescent="0.2">
      <c r="C16" t="s">
        <v>5</v>
      </c>
      <c r="H16" s="20">
        <v>375</v>
      </c>
      <c r="I16" s="20">
        <v>375</v>
      </c>
    </row>
    <row r="17" spans="3:9" ht="12" customHeight="1" x14ac:dyDescent="0.2">
      <c r="C17" t="s">
        <v>4</v>
      </c>
      <c r="H17" s="20">
        <v>22.58</v>
      </c>
      <c r="I17" s="20">
        <v>24.562999999999999</v>
      </c>
    </row>
    <row r="18" spans="3:9" ht="12" customHeight="1" x14ac:dyDescent="0.2">
      <c r="C18" s="15" t="s">
        <v>51</v>
      </c>
      <c r="H18" s="20">
        <v>377.67</v>
      </c>
      <c r="I18" s="20">
        <v>377.67</v>
      </c>
    </row>
    <row r="19" spans="3:9" ht="12" customHeight="1" x14ac:dyDescent="0.2">
      <c r="C19" t="s">
        <v>6</v>
      </c>
      <c r="H19" s="20">
        <v>1211.3</v>
      </c>
      <c r="I19" s="20">
        <v>1210.287</v>
      </c>
    </row>
    <row r="20" spans="3:9" ht="12" customHeight="1" x14ac:dyDescent="0.2">
      <c r="C20" t="s">
        <v>11</v>
      </c>
      <c r="H20" s="20">
        <v>790.8</v>
      </c>
      <c r="I20" s="20">
        <v>1237.5</v>
      </c>
    </row>
    <row r="21" spans="3:9" ht="12" customHeight="1" x14ac:dyDescent="0.2">
      <c r="C21" t="s">
        <v>24</v>
      </c>
      <c r="H21" s="20">
        <v>1577.22</v>
      </c>
      <c r="I21" s="20">
        <v>1284.3401000000001</v>
      </c>
    </row>
    <row r="22" spans="3:9" ht="12" customHeight="1" x14ac:dyDescent="0.2">
      <c r="C22" t="s">
        <v>26</v>
      </c>
      <c r="H22" s="17">
        <v>-44.5</v>
      </c>
      <c r="I22" s="17">
        <v>-43.941120000000005</v>
      </c>
    </row>
    <row r="23" spans="3:9" ht="12" customHeight="1" x14ac:dyDescent="0.2">
      <c r="H23" s="18">
        <f>SUM(H6:H22)</f>
        <v>13106.299999999997</v>
      </c>
      <c r="I23" s="18">
        <f>SUM(I6:I22)</f>
        <v>13567.638999999999</v>
      </c>
    </row>
    <row r="24" spans="3:9" ht="12" customHeight="1" x14ac:dyDescent="0.2">
      <c r="C24" t="s">
        <v>7</v>
      </c>
      <c r="D24" s="3" t="s">
        <v>31</v>
      </c>
    </row>
    <row r="25" spans="3:9" ht="12" customHeight="1" x14ac:dyDescent="0.2">
      <c r="D25" s="3"/>
    </row>
    <row r="26" spans="3:9" ht="12" customHeight="1" x14ac:dyDescent="0.2">
      <c r="C26" s="8" t="s">
        <v>57</v>
      </c>
      <c r="D26" s="3"/>
    </row>
    <row r="27" spans="3:9" ht="12" customHeight="1" x14ac:dyDescent="0.2">
      <c r="C27" s="11" t="s">
        <v>30</v>
      </c>
      <c r="D27" s="3"/>
      <c r="H27" s="17">
        <v>9997.1</v>
      </c>
      <c r="I27" s="17">
        <v>650.79999999999995</v>
      </c>
    </row>
    <row r="28" spans="3:9" ht="12" customHeight="1" x14ac:dyDescent="0.2">
      <c r="C28" s="11"/>
      <c r="D28" s="3" t="s">
        <v>32</v>
      </c>
      <c r="H28" s="22">
        <f t="shared" ref="H28" si="0">SUM(H27)</f>
        <v>9997.1</v>
      </c>
      <c r="I28" s="22">
        <f t="shared" ref="I28" si="1">SUM(I27)</f>
        <v>650.79999999999995</v>
      </c>
    </row>
    <row r="29" spans="3:9" ht="12" customHeight="1" x14ac:dyDescent="0.2">
      <c r="C29" s="11"/>
      <c r="D29" s="3"/>
    </row>
    <row r="30" spans="3:9" ht="12" customHeight="1" x14ac:dyDescent="0.2">
      <c r="C30" s="11"/>
      <c r="D30" s="3" t="s">
        <v>33</v>
      </c>
      <c r="H30" s="31">
        <f>SUM(H23,H28)</f>
        <v>23103.399999999998</v>
      </c>
      <c r="I30" s="31">
        <f>SUM(I23,I28)</f>
        <v>14218.438999999998</v>
      </c>
    </row>
    <row r="31" spans="3:9" ht="12" customHeight="1" x14ac:dyDescent="0.2">
      <c r="C31" s="11"/>
      <c r="D31" s="3"/>
    </row>
    <row r="32" spans="3:9" ht="12" customHeight="1" x14ac:dyDescent="0.2">
      <c r="D32" s="3" t="s">
        <v>9</v>
      </c>
    </row>
    <row r="33" spans="3:9" ht="12" customHeight="1" x14ac:dyDescent="0.2">
      <c r="D33" s="3"/>
    </row>
    <row r="34" spans="3:9" ht="12" customHeight="1" x14ac:dyDescent="0.2">
      <c r="D34" s="3"/>
    </row>
    <row r="35" spans="3:9" ht="15" customHeight="1" x14ac:dyDescent="0.25">
      <c r="C35" s="36" t="s">
        <v>27</v>
      </c>
      <c r="D35" s="36"/>
      <c r="E35" s="36"/>
      <c r="F35" s="36"/>
      <c r="G35" s="36"/>
      <c r="H35" s="36"/>
      <c r="I35"/>
    </row>
    <row r="36" spans="3:9" ht="12" customHeight="1" x14ac:dyDescent="0.2">
      <c r="C36" s="35" t="s">
        <v>0</v>
      </c>
      <c r="D36" s="35"/>
      <c r="E36" s="35"/>
      <c r="F36" s="35"/>
      <c r="G36" s="35"/>
      <c r="H36" s="35"/>
      <c r="I36"/>
    </row>
    <row r="37" spans="3:9" ht="12" customHeight="1" x14ac:dyDescent="0.2"/>
    <row r="38" spans="3:9" ht="12" customHeight="1" thickBot="1" x14ac:dyDescent="0.25">
      <c r="C38" s="8" t="str">
        <f>C5</f>
        <v>2nd Quarter Operating Budget:</v>
      </c>
      <c r="G38" s="5"/>
      <c r="H38" s="19" t="s">
        <v>17</v>
      </c>
      <c r="I38" s="19" t="s">
        <v>17</v>
      </c>
    </row>
    <row r="39" spans="3:9" ht="12" customHeight="1" x14ac:dyDescent="0.2">
      <c r="C39" t="s">
        <v>13</v>
      </c>
      <c r="H39" s="33">
        <v>923.26</v>
      </c>
      <c r="I39" s="33">
        <v>932.48</v>
      </c>
    </row>
    <row r="40" spans="3:9" ht="12" customHeight="1" x14ac:dyDescent="0.2">
      <c r="C40" t="s">
        <v>3</v>
      </c>
      <c r="H40" s="20">
        <v>7.46</v>
      </c>
      <c r="I40" s="20">
        <v>23.23</v>
      </c>
    </row>
    <row r="41" spans="3:9" ht="12" customHeight="1" x14ac:dyDescent="0.2">
      <c r="C41" t="s">
        <v>2</v>
      </c>
      <c r="H41" s="20">
        <v>0.77</v>
      </c>
      <c r="I41" s="20">
        <v>8.98</v>
      </c>
    </row>
    <row r="42" spans="3:9" ht="12" customHeight="1" x14ac:dyDescent="0.2">
      <c r="C42" s="11" t="s">
        <v>47</v>
      </c>
      <c r="H42" s="20">
        <v>3.2</v>
      </c>
      <c r="I42" s="20">
        <v>3.2</v>
      </c>
    </row>
    <row r="43" spans="3:9" ht="12" customHeight="1" x14ac:dyDescent="0.2">
      <c r="C43" s="11" t="s">
        <v>48</v>
      </c>
      <c r="H43" s="20">
        <v>1.5</v>
      </c>
      <c r="I43" s="20">
        <v>1</v>
      </c>
    </row>
    <row r="44" spans="3:9" ht="12" customHeight="1" x14ac:dyDescent="0.2">
      <c r="C44" t="s">
        <v>8</v>
      </c>
      <c r="F44" s="1"/>
      <c r="H44" s="20">
        <v>77.58</v>
      </c>
      <c r="I44" s="20">
        <v>118.51</v>
      </c>
    </row>
    <row r="45" spans="3:9" ht="12" customHeight="1" x14ac:dyDescent="0.2">
      <c r="C45" t="s">
        <v>24</v>
      </c>
      <c r="H45" s="20">
        <v>387</v>
      </c>
      <c r="I45" s="20">
        <v>387</v>
      </c>
    </row>
    <row r="46" spans="3:9" ht="12" customHeight="1" x14ac:dyDescent="0.2">
      <c r="C46" t="s">
        <v>11</v>
      </c>
      <c r="H46" s="20">
        <v>714.85</v>
      </c>
      <c r="I46" s="20">
        <v>1294.8399999999999</v>
      </c>
    </row>
    <row r="47" spans="3:9" ht="12" customHeight="1" x14ac:dyDescent="0.2">
      <c r="C47" t="s">
        <v>23</v>
      </c>
      <c r="H47" s="17">
        <v>4119.3</v>
      </c>
      <c r="I47" s="17">
        <v>4264.3</v>
      </c>
    </row>
    <row r="48" spans="3:9" ht="12" customHeight="1" x14ac:dyDescent="0.2">
      <c r="C48" s="3" t="s">
        <v>34</v>
      </c>
      <c r="F48" s="1"/>
      <c r="H48" s="18">
        <f>SUM(H39:H47)</f>
        <v>6234.92</v>
      </c>
      <c r="I48" s="18">
        <f>SUM(I39:I47)</f>
        <v>7033.54</v>
      </c>
    </row>
    <row r="49" spans="3:9" ht="12" customHeight="1" x14ac:dyDescent="0.2">
      <c r="C49" s="3"/>
      <c r="F49" s="1"/>
      <c r="H49" s="22"/>
      <c r="I49" s="22"/>
    </row>
    <row r="50" spans="3:9" ht="12" customHeight="1" x14ac:dyDescent="0.2">
      <c r="C50" s="8" t="str">
        <f>C26</f>
        <v>2nd Quarter Capital Budget:</v>
      </c>
      <c r="D50" s="3"/>
    </row>
    <row r="51" spans="3:9" ht="12" customHeight="1" x14ac:dyDescent="0.2">
      <c r="C51" s="11" t="s">
        <v>49</v>
      </c>
      <c r="D51" s="3"/>
      <c r="H51" s="30">
        <v>0</v>
      </c>
      <c r="I51" s="30"/>
    </row>
    <row r="52" spans="3:9" ht="12" customHeight="1" x14ac:dyDescent="0.2">
      <c r="C52" s="11" t="s">
        <v>35</v>
      </c>
      <c r="D52" s="3"/>
      <c r="H52" s="17">
        <v>3142.09</v>
      </c>
      <c r="I52" s="17">
        <v>204.55</v>
      </c>
    </row>
    <row r="53" spans="3:9" ht="12" customHeight="1" x14ac:dyDescent="0.2">
      <c r="C53" s="3" t="s">
        <v>36</v>
      </c>
      <c r="D53" s="3"/>
      <c r="H53" s="22">
        <f>SUM(H51:H52)</f>
        <v>3142.09</v>
      </c>
      <c r="I53" s="22">
        <f>SUM(I51:I52)</f>
        <v>204.55</v>
      </c>
    </row>
    <row r="54" spans="3:9" ht="12" customHeight="1" x14ac:dyDescent="0.2">
      <c r="C54" s="11"/>
      <c r="D54" s="3"/>
    </row>
    <row r="55" spans="3:9" ht="12" customHeight="1" x14ac:dyDescent="0.2">
      <c r="C55" s="11"/>
      <c r="D55" s="3" t="s">
        <v>37</v>
      </c>
      <c r="H55" s="31">
        <f>SUM(H48,H53)</f>
        <v>9377.01</v>
      </c>
      <c r="I55" s="31">
        <f>SUM(I48,I53)</f>
        <v>7238.09</v>
      </c>
    </row>
    <row r="56" spans="3:9" ht="12" customHeight="1" x14ac:dyDescent="0.2">
      <c r="C56" s="11"/>
      <c r="D56" s="3"/>
    </row>
    <row r="57" spans="3:9" ht="12" customHeight="1" x14ac:dyDescent="0.2">
      <c r="C57" s="11"/>
      <c r="D57" s="3"/>
    </row>
    <row r="58" spans="3:9" ht="15" customHeight="1" x14ac:dyDescent="0.25">
      <c r="C58" s="36" t="s">
        <v>15</v>
      </c>
      <c r="D58" s="36"/>
      <c r="E58" s="36"/>
      <c r="F58" s="36"/>
      <c r="G58" s="36"/>
      <c r="H58" s="36"/>
      <c r="I58"/>
    </row>
    <row r="59" spans="3:9" ht="12" customHeight="1" x14ac:dyDescent="0.2">
      <c r="C59" s="35" t="s">
        <v>0</v>
      </c>
      <c r="D59" s="35"/>
      <c r="E59" s="35"/>
      <c r="F59" s="35"/>
      <c r="G59" s="35"/>
      <c r="H59" s="35"/>
      <c r="I59"/>
    </row>
    <row r="60" spans="3:9" ht="12" customHeight="1" x14ac:dyDescent="0.2">
      <c r="C60" s="3"/>
      <c r="F60" s="14"/>
    </row>
    <row r="61" spans="3:9" ht="13.5" customHeight="1" thickBot="1" x14ac:dyDescent="0.25">
      <c r="C61" s="8" t="str">
        <f>C5</f>
        <v>2nd Quarter Operating Budget:</v>
      </c>
      <c r="F61" s="1"/>
      <c r="H61" s="19" t="s">
        <v>18</v>
      </c>
      <c r="I61" s="19" t="s">
        <v>18</v>
      </c>
    </row>
    <row r="62" spans="3:9" ht="12" customHeight="1" x14ac:dyDescent="0.2">
      <c r="C62" s="11" t="s">
        <v>13</v>
      </c>
      <c r="D62" s="11"/>
      <c r="E62" s="11"/>
      <c r="F62" s="12"/>
      <c r="H62" s="33">
        <v>864.75</v>
      </c>
      <c r="I62" s="33">
        <v>870.3</v>
      </c>
    </row>
    <row r="63" spans="3:9" ht="12" customHeight="1" x14ac:dyDescent="0.2">
      <c r="C63" s="11" t="s">
        <v>3</v>
      </c>
      <c r="D63" s="11"/>
      <c r="E63" s="11"/>
      <c r="F63" s="12"/>
      <c r="H63" s="20">
        <v>12</v>
      </c>
      <c r="I63" s="20">
        <v>12</v>
      </c>
    </row>
    <row r="64" spans="3:9" ht="12" customHeight="1" x14ac:dyDescent="0.2">
      <c r="C64" s="11" t="s">
        <v>2</v>
      </c>
      <c r="D64" s="11"/>
      <c r="E64" s="11"/>
      <c r="F64" s="12"/>
      <c r="H64" s="20">
        <v>8.6300000000000008</v>
      </c>
      <c r="I64" s="20">
        <v>4.4782500000000001</v>
      </c>
    </row>
    <row r="65" spans="3:9" ht="12" customHeight="1" x14ac:dyDescent="0.2">
      <c r="C65" s="11" t="s">
        <v>47</v>
      </c>
      <c r="H65" s="20">
        <v>3.2</v>
      </c>
      <c r="I65" s="20">
        <v>8.4</v>
      </c>
    </row>
    <row r="66" spans="3:9" ht="12" customHeight="1" x14ac:dyDescent="0.2">
      <c r="C66" s="11" t="s">
        <v>48</v>
      </c>
      <c r="D66" s="11"/>
      <c r="E66" s="11"/>
      <c r="F66" s="12"/>
      <c r="H66" s="20">
        <v>2308.9899999999998</v>
      </c>
      <c r="I66" s="20">
        <v>126.59399999999999</v>
      </c>
    </row>
    <row r="67" spans="3:9" ht="12" customHeight="1" x14ac:dyDescent="0.2">
      <c r="C67" s="11" t="s">
        <v>24</v>
      </c>
      <c r="D67" s="11"/>
      <c r="E67" s="11"/>
      <c r="F67" s="12"/>
      <c r="H67" s="20">
        <v>480.84</v>
      </c>
      <c r="I67" s="20">
        <v>726.07600000000002</v>
      </c>
    </row>
    <row r="68" spans="3:9" ht="12" customHeight="1" x14ac:dyDescent="0.2">
      <c r="C68" s="11" t="s">
        <v>11</v>
      </c>
      <c r="D68" s="11"/>
      <c r="E68" s="11"/>
      <c r="F68" s="12"/>
      <c r="H68" s="20">
        <v>161.07</v>
      </c>
      <c r="I68" s="20">
        <v>257.07</v>
      </c>
    </row>
    <row r="69" spans="3:9" ht="12" customHeight="1" x14ac:dyDescent="0.2">
      <c r="C69" s="11" t="s">
        <v>23</v>
      </c>
      <c r="D69" s="11"/>
      <c r="E69" s="11"/>
      <c r="F69" s="12"/>
      <c r="H69" s="17">
        <v>1821.8</v>
      </c>
      <c r="I69" s="17">
        <v>1885.9</v>
      </c>
    </row>
    <row r="70" spans="3:9" ht="12" customHeight="1" x14ac:dyDescent="0.2">
      <c r="C70" s="3" t="s">
        <v>38</v>
      </c>
      <c r="H70" s="18">
        <f>SUM(H62:H69)</f>
        <v>5661.28</v>
      </c>
      <c r="I70" s="18">
        <f>SUM(I62:I69)</f>
        <v>3890.8182500000003</v>
      </c>
    </row>
    <row r="71" spans="3:9" ht="12" customHeight="1" x14ac:dyDescent="0.2">
      <c r="H71" s="22"/>
      <c r="I71" s="22"/>
    </row>
    <row r="72" spans="3:9" ht="12" customHeight="1" x14ac:dyDescent="0.2">
      <c r="C72" s="8" t="str">
        <f>C26</f>
        <v>2nd Quarter Capital Budget:</v>
      </c>
      <c r="D72" s="3"/>
    </row>
    <row r="73" spans="3:9" ht="12" customHeight="1" x14ac:dyDescent="0.2">
      <c r="C73" s="11" t="s">
        <v>55</v>
      </c>
      <c r="D73" s="3"/>
      <c r="H73" s="30">
        <v>0</v>
      </c>
      <c r="I73" s="30"/>
    </row>
    <row r="74" spans="3:9" ht="12" customHeight="1" x14ac:dyDescent="0.2">
      <c r="C74" s="11" t="s">
        <v>35</v>
      </c>
      <c r="D74" s="3"/>
      <c r="H74" s="17">
        <v>1389.6</v>
      </c>
      <c r="I74" s="17">
        <v>90.46</v>
      </c>
    </row>
    <row r="75" spans="3:9" ht="12" customHeight="1" x14ac:dyDescent="0.2">
      <c r="C75" s="3" t="s">
        <v>42</v>
      </c>
      <c r="D75" s="3"/>
      <c r="H75" s="22">
        <f>SUM(H73:H74)</f>
        <v>1389.6</v>
      </c>
      <c r="I75" s="22">
        <v>90.46</v>
      </c>
    </row>
    <row r="76" spans="3:9" ht="12" customHeight="1" x14ac:dyDescent="0.2">
      <c r="C76" s="11"/>
      <c r="D76" s="3"/>
    </row>
    <row r="77" spans="3:9" x14ac:dyDescent="0.2">
      <c r="C77" s="11"/>
      <c r="D77" s="3" t="s">
        <v>40</v>
      </c>
      <c r="H77" s="31">
        <f>SUM(H70,H75)</f>
        <v>7050.8799999999992</v>
      </c>
      <c r="I77" s="31">
        <f>SUM(I70,I75)</f>
        <v>3981.2782500000003</v>
      </c>
    </row>
    <row r="78" spans="3:9" x14ac:dyDescent="0.2">
      <c r="C78" s="11"/>
      <c r="D78" s="3"/>
    </row>
    <row r="79" spans="3:9" x14ac:dyDescent="0.2">
      <c r="C79" s="11"/>
      <c r="D79" s="3"/>
    </row>
    <row r="80" spans="3:9" ht="15.75" x14ac:dyDescent="0.25">
      <c r="C80" s="34" t="s">
        <v>16</v>
      </c>
      <c r="D80" s="34"/>
      <c r="E80" s="34"/>
      <c r="F80" s="34"/>
      <c r="G80" s="34"/>
      <c r="H80" s="34"/>
      <c r="I80"/>
    </row>
    <row r="81" spans="3:9" ht="12" customHeight="1" x14ac:dyDescent="0.2">
      <c r="C81" s="35" t="s">
        <v>0</v>
      </c>
      <c r="D81" s="35"/>
      <c r="E81" s="35"/>
      <c r="F81" s="35"/>
      <c r="G81" s="35"/>
      <c r="H81" s="35"/>
      <c r="I81"/>
    </row>
    <row r="82" spans="3:9" ht="12" customHeight="1" x14ac:dyDescent="0.25">
      <c r="F82" s="14"/>
      <c r="G82" s="13"/>
    </row>
    <row r="83" spans="3:9" ht="12" customHeight="1" thickBot="1" x14ac:dyDescent="0.25">
      <c r="C83" s="8" t="str">
        <f>C5</f>
        <v>2nd Quarter Operating Budget:</v>
      </c>
      <c r="F83" s="9"/>
      <c r="H83" s="19" t="s">
        <v>19</v>
      </c>
      <c r="I83" s="19" t="s">
        <v>19</v>
      </c>
    </row>
    <row r="84" spans="3:9" ht="12" customHeight="1" x14ac:dyDescent="0.2">
      <c r="C84" t="s">
        <v>13</v>
      </c>
      <c r="F84" s="4"/>
      <c r="H84" s="32">
        <v>1335.53</v>
      </c>
      <c r="I84" s="32">
        <v>1347.14663</v>
      </c>
    </row>
    <row r="85" spans="3:9" ht="12" customHeight="1" x14ac:dyDescent="0.2">
      <c r="C85" t="s">
        <v>3</v>
      </c>
      <c r="F85" s="1"/>
      <c r="G85" s="4"/>
      <c r="H85" s="26">
        <v>10.5</v>
      </c>
      <c r="I85" s="26">
        <v>13.5</v>
      </c>
    </row>
    <row r="86" spans="3:9" ht="12" customHeight="1" x14ac:dyDescent="0.2">
      <c r="C86" t="s">
        <v>2</v>
      </c>
      <c r="F86" s="1"/>
      <c r="G86" s="4"/>
      <c r="H86" s="26">
        <v>13.39</v>
      </c>
      <c r="I86" s="26">
        <v>25.673099999999998</v>
      </c>
    </row>
    <row r="87" spans="3:9" ht="12" customHeight="1" x14ac:dyDescent="0.2">
      <c r="C87" t="s">
        <v>47</v>
      </c>
      <c r="F87" s="1"/>
      <c r="G87" s="4"/>
      <c r="H87" s="26">
        <v>9.1999999999999993</v>
      </c>
      <c r="I87" s="26">
        <v>15.2</v>
      </c>
    </row>
    <row r="88" spans="3:9" ht="12" customHeight="1" x14ac:dyDescent="0.2">
      <c r="C88" s="11" t="s">
        <v>48</v>
      </c>
      <c r="D88" s="11"/>
      <c r="E88" s="11"/>
      <c r="F88" s="12"/>
      <c r="H88" s="26">
        <v>0.5</v>
      </c>
      <c r="I88" s="26">
        <v>2</v>
      </c>
    </row>
    <row r="89" spans="3:9" ht="12" customHeight="1" x14ac:dyDescent="0.2">
      <c r="C89" t="s">
        <v>20</v>
      </c>
      <c r="F89" s="1"/>
      <c r="H89" s="26">
        <v>1149.82</v>
      </c>
      <c r="I89" s="26">
        <v>1172.076</v>
      </c>
    </row>
    <row r="90" spans="3:9" ht="12" customHeight="1" x14ac:dyDescent="0.2">
      <c r="C90" s="11" t="s">
        <v>24</v>
      </c>
      <c r="D90" s="11"/>
      <c r="E90" s="11"/>
      <c r="F90" s="12"/>
      <c r="H90" s="26">
        <v>220.68</v>
      </c>
      <c r="I90" s="26">
        <v>220.67699999999999</v>
      </c>
    </row>
    <row r="91" spans="3:9" ht="12" customHeight="1" x14ac:dyDescent="0.2">
      <c r="C91" s="11" t="s">
        <v>11</v>
      </c>
      <c r="D91" s="11"/>
      <c r="E91" s="11"/>
      <c r="F91" s="12"/>
      <c r="H91" s="26">
        <v>59.53</v>
      </c>
      <c r="I91" s="26">
        <v>197.53200000000001</v>
      </c>
    </row>
    <row r="92" spans="3:9" ht="12" customHeight="1" x14ac:dyDescent="0.2">
      <c r="C92" s="11" t="s">
        <v>23</v>
      </c>
      <c r="D92" s="11"/>
      <c r="E92" s="11"/>
      <c r="F92" s="12"/>
      <c r="H92" s="28">
        <v>1085.2</v>
      </c>
      <c r="I92" s="28">
        <v>1123.4000000000001</v>
      </c>
    </row>
    <row r="93" spans="3:9" ht="12" customHeight="1" x14ac:dyDescent="0.2">
      <c r="C93" s="3" t="s">
        <v>39</v>
      </c>
      <c r="H93" s="18">
        <f>SUM(H84:H92)</f>
        <v>3884.3500000000004</v>
      </c>
      <c r="I93" s="18">
        <f>SUM(I84:I92)</f>
        <v>4117.2047300000004</v>
      </c>
    </row>
    <row r="94" spans="3:9" ht="12" customHeight="1" x14ac:dyDescent="0.2">
      <c r="C94" s="3"/>
      <c r="H94" s="18"/>
      <c r="I94" s="18"/>
    </row>
    <row r="95" spans="3:9" ht="12" customHeight="1" x14ac:dyDescent="0.2">
      <c r="C95" s="8" t="str">
        <f>C26</f>
        <v>2nd Quarter Capital Budget:</v>
      </c>
      <c r="D95" s="3"/>
    </row>
    <row r="96" spans="3:9" ht="12" customHeight="1" x14ac:dyDescent="0.2">
      <c r="C96" s="11" t="s">
        <v>50</v>
      </c>
      <c r="D96" s="3"/>
      <c r="H96" s="30">
        <v>0</v>
      </c>
      <c r="I96" s="30"/>
    </row>
    <row r="97" spans="3:9" ht="12" customHeight="1" x14ac:dyDescent="0.2">
      <c r="C97" s="11" t="s">
        <v>35</v>
      </c>
      <c r="D97" s="3"/>
      <c r="H97" s="17">
        <v>827.76</v>
      </c>
      <c r="I97" s="17">
        <v>53.89</v>
      </c>
    </row>
    <row r="98" spans="3:9" ht="12" customHeight="1" x14ac:dyDescent="0.2">
      <c r="C98" s="3" t="s">
        <v>41</v>
      </c>
      <c r="D98" s="3"/>
      <c r="H98" s="22">
        <f>SUM(H96:H97)</f>
        <v>827.76</v>
      </c>
      <c r="I98" s="22">
        <f>SUM(I96:I97)</f>
        <v>53.89</v>
      </c>
    </row>
    <row r="99" spans="3:9" ht="12" customHeight="1" x14ac:dyDescent="0.2">
      <c r="C99" s="11"/>
      <c r="D99" s="3"/>
    </row>
    <row r="100" spans="3:9" ht="12" customHeight="1" x14ac:dyDescent="0.2">
      <c r="C100" s="11"/>
      <c r="D100" s="3" t="s">
        <v>43</v>
      </c>
      <c r="H100" s="31">
        <f>SUM(H93,H98)</f>
        <v>4712.1100000000006</v>
      </c>
      <c r="I100" s="31">
        <f>SUM(I93,I98)</f>
        <v>4171.0947300000007</v>
      </c>
    </row>
    <row r="101" spans="3:9" ht="12" customHeight="1" x14ac:dyDescent="0.25">
      <c r="H101" s="27"/>
      <c r="I101" s="27"/>
    </row>
    <row r="102" spans="3:9" ht="12" customHeight="1" x14ac:dyDescent="0.25">
      <c r="H102" s="27"/>
      <c r="I102" s="27"/>
    </row>
    <row r="103" spans="3:9" ht="15" customHeight="1" x14ac:dyDescent="0.25">
      <c r="C103" s="34" t="s">
        <v>14</v>
      </c>
      <c r="D103" s="34"/>
      <c r="E103" s="34"/>
      <c r="F103" s="34"/>
      <c r="G103" s="34"/>
      <c r="H103" s="34"/>
      <c r="I103"/>
    </row>
    <row r="104" spans="3:9" ht="12" customHeight="1" x14ac:dyDescent="0.2">
      <c r="C104" s="35" t="s">
        <v>0</v>
      </c>
      <c r="D104" s="35"/>
      <c r="E104" s="35"/>
      <c r="F104" s="35"/>
      <c r="G104" s="35"/>
      <c r="H104" s="35"/>
      <c r="I104"/>
    </row>
    <row r="105" spans="3:9" ht="12" customHeight="1" x14ac:dyDescent="0.2">
      <c r="F105" s="9"/>
    </row>
    <row r="106" spans="3:9" ht="12" customHeight="1" thickBot="1" x14ac:dyDescent="0.25">
      <c r="C106" s="8" t="str">
        <f>C5</f>
        <v>2nd Quarter Operating Budget:</v>
      </c>
      <c r="F106" s="7"/>
      <c r="G106" s="2"/>
      <c r="H106" s="19" t="s">
        <v>21</v>
      </c>
      <c r="I106" s="19" t="s">
        <v>21</v>
      </c>
    </row>
    <row r="107" spans="3:9" ht="12" customHeight="1" x14ac:dyDescent="0.2">
      <c r="C107" t="s">
        <v>13</v>
      </c>
      <c r="F107" s="1"/>
      <c r="G107" s="1"/>
      <c r="H107" s="32">
        <v>2229.58</v>
      </c>
      <c r="I107" s="32">
        <v>2250.5805299999997</v>
      </c>
    </row>
    <row r="108" spans="3:9" ht="12" customHeight="1" x14ac:dyDescent="0.2">
      <c r="C108" t="s">
        <v>3</v>
      </c>
      <c r="F108" s="1"/>
      <c r="G108" s="1"/>
      <c r="H108" s="26">
        <v>1.94</v>
      </c>
      <c r="I108" s="26">
        <v>6.8858999999999995</v>
      </c>
    </row>
    <row r="109" spans="3:9" ht="12" customHeight="1" x14ac:dyDescent="0.2">
      <c r="C109" t="s">
        <v>2</v>
      </c>
      <c r="F109" s="1"/>
      <c r="G109" s="1"/>
      <c r="H109" s="26">
        <v>48.91</v>
      </c>
      <c r="I109" s="26">
        <v>53.2879</v>
      </c>
    </row>
    <row r="110" spans="3:9" ht="12" customHeight="1" x14ac:dyDescent="0.2">
      <c r="C110" t="s">
        <v>47</v>
      </c>
      <c r="F110" s="1"/>
      <c r="G110" s="1"/>
      <c r="H110" s="26">
        <v>1.8</v>
      </c>
      <c r="I110" s="26">
        <v>55.8</v>
      </c>
    </row>
    <row r="111" spans="3:9" ht="12" customHeight="1" x14ac:dyDescent="0.2">
      <c r="C111" t="s">
        <v>10</v>
      </c>
      <c r="F111" s="1"/>
      <c r="G111" s="1"/>
      <c r="H111" s="26">
        <v>19.14</v>
      </c>
      <c r="I111" s="26">
        <v>78.792000000000002</v>
      </c>
    </row>
    <row r="112" spans="3:9" s="23" customFormat="1" ht="12" customHeight="1" x14ac:dyDescent="0.2">
      <c r="C112" s="29" t="s">
        <v>52</v>
      </c>
      <c r="F112" s="1"/>
      <c r="G112" s="1"/>
      <c r="H112" s="26">
        <v>8.56</v>
      </c>
      <c r="I112" s="26">
        <v>9.2219999999999995</v>
      </c>
    </row>
    <row r="113" spans="3:9" ht="12" customHeight="1" x14ac:dyDescent="0.2">
      <c r="C113" t="s">
        <v>48</v>
      </c>
      <c r="F113" s="1"/>
      <c r="G113" s="1"/>
      <c r="H113" s="26">
        <v>0.65</v>
      </c>
      <c r="I113" s="26">
        <v>3</v>
      </c>
    </row>
    <row r="114" spans="3:9" ht="12" customHeight="1" x14ac:dyDescent="0.2">
      <c r="C114" t="s">
        <v>22</v>
      </c>
      <c r="F114" s="1"/>
      <c r="G114" s="1"/>
      <c r="H114" s="26">
        <v>9250.75</v>
      </c>
      <c r="I114" s="26">
        <v>8834.4719999999998</v>
      </c>
    </row>
    <row r="115" spans="3:9" ht="12" customHeight="1" x14ac:dyDescent="0.2">
      <c r="C115" s="11" t="s">
        <v>24</v>
      </c>
      <c r="F115" s="1"/>
      <c r="G115" s="1"/>
      <c r="H115" s="26">
        <v>633.80999999999995</v>
      </c>
      <c r="I115" s="26">
        <v>566.54283999999996</v>
      </c>
    </row>
    <row r="116" spans="3:9" ht="12" customHeight="1" x14ac:dyDescent="0.2">
      <c r="C116" t="s">
        <v>11</v>
      </c>
      <c r="F116" s="1"/>
      <c r="G116" s="1"/>
      <c r="H116" s="26">
        <v>728.35</v>
      </c>
      <c r="I116" s="26">
        <v>1664.3489999999999</v>
      </c>
    </row>
    <row r="117" spans="3:9" ht="12" customHeight="1" x14ac:dyDescent="0.2">
      <c r="C117" t="s">
        <v>23</v>
      </c>
      <c r="F117" s="1"/>
      <c r="G117" s="1"/>
      <c r="H117" s="28">
        <v>6080</v>
      </c>
      <c r="I117" s="28">
        <v>6294</v>
      </c>
    </row>
    <row r="118" spans="3:9" ht="12" customHeight="1" x14ac:dyDescent="0.2">
      <c r="C118" s="3" t="s">
        <v>44</v>
      </c>
      <c r="D118" s="3"/>
      <c r="F118" s="1"/>
      <c r="G118" s="10"/>
      <c r="H118" s="18">
        <f>SUM(H107:H117)</f>
        <v>19003.489999999998</v>
      </c>
      <c r="I118" s="18">
        <f>SUM(I107:I117)</f>
        <v>19816.93217</v>
      </c>
    </row>
    <row r="119" spans="3:9" x14ac:dyDescent="0.2">
      <c r="G119" s="1"/>
    </row>
    <row r="120" spans="3:9" ht="12" customHeight="1" x14ac:dyDescent="0.2">
      <c r="C120" s="8" t="str">
        <f>C26</f>
        <v>2nd Quarter Capital Budget:</v>
      </c>
      <c r="D120" s="3"/>
    </row>
    <row r="121" spans="3:9" ht="12" customHeight="1" x14ac:dyDescent="0.2">
      <c r="C121" s="11" t="s">
        <v>53</v>
      </c>
      <c r="D121" s="3"/>
      <c r="H121" s="20">
        <v>1108.19</v>
      </c>
      <c r="I121" s="20">
        <v>1108.1899799999999</v>
      </c>
    </row>
    <row r="122" spans="3:9" ht="12" customHeight="1" x14ac:dyDescent="0.2">
      <c r="C122" s="11" t="s">
        <v>35</v>
      </c>
      <c r="D122" s="3"/>
      <c r="H122" s="17">
        <v>4637.6499999999996</v>
      </c>
      <c r="I122" s="17">
        <v>301.91000000000003</v>
      </c>
    </row>
    <row r="123" spans="3:9" ht="12" customHeight="1" x14ac:dyDescent="0.2">
      <c r="C123" s="3" t="s">
        <v>45</v>
      </c>
      <c r="D123" s="3"/>
      <c r="H123" s="22">
        <f>SUM(H121:H122)</f>
        <v>5745.84</v>
      </c>
      <c r="I123" s="22">
        <f>SUM(I121:I122)</f>
        <v>1410.09998</v>
      </c>
    </row>
    <row r="124" spans="3:9" ht="12" customHeight="1" x14ac:dyDescent="0.2">
      <c r="C124" s="11"/>
      <c r="D124" s="3"/>
    </row>
    <row r="125" spans="3:9" ht="12" customHeight="1" x14ac:dyDescent="0.2">
      <c r="C125" s="11"/>
      <c r="D125" s="3" t="s">
        <v>46</v>
      </c>
      <c r="H125" s="31">
        <f>SUM(H118,H123)</f>
        <v>24749.329999999998</v>
      </c>
      <c r="I125" s="31">
        <f>SUM(I118,I123)</f>
        <v>21227.032149999999</v>
      </c>
    </row>
    <row r="126" spans="3:9" x14ac:dyDescent="0.2">
      <c r="F126" s="1"/>
      <c r="G126" s="1"/>
      <c r="H126" s="25"/>
      <c r="I126" s="25"/>
    </row>
    <row r="127" spans="3:9" x14ac:dyDescent="0.2">
      <c r="F127" s="1"/>
      <c r="G127" s="1"/>
      <c r="H127" s="25"/>
      <c r="I127" s="25"/>
    </row>
    <row r="128" spans="3:9" x14ac:dyDescent="0.2">
      <c r="F128" s="1"/>
      <c r="G128" s="1"/>
      <c r="H128" s="25"/>
      <c r="I128" s="25"/>
    </row>
    <row r="129" spans="3:9" x14ac:dyDescent="0.2">
      <c r="F129" s="1"/>
      <c r="G129" s="1"/>
      <c r="H129" s="25"/>
      <c r="I129" s="25"/>
    </row>
    <row r="130" spans="3:9" x14ac:dyDescent="0.2">
      <c r="F130" s="1"/>
      <c r="G130" s="1"/>
      <c r="H130" s="25"/>
      <c r="I130" s="25"/>
    </row>
    <row r="131" spans="3:9" x14ac:dyDescent="0.2">
      <c r="F131" s="1"/>
      <c r="G131" s="1"/>
      <c r="H131" s="25"/>
      <c r="I131" s="25"/>
    </row>
    <row r="132" spans="3:9" x14ac:dyDescent="0.2">
      <c r="C132" s="3"/>
      <c r="G132" s="6"/>
      <c r="H132" s="24"/>
      <c r="I132" s="24"/>
    </row>
    <row r="133" spans="3:9" x14ac:dyDescent="0.2">
      <c r="H133" s="25"/>
      <c r="I133" s="25"/>
    </row>
    <row r="134" spans="3:9" x14ac:dyDescent="0.2">
      <c r="H134" s="25"/>
      <c r="I134" s="25"/>
    </row>
    <row r="135" spans="3:9" x14ac:dyDescent="0.2">
      <c r="H135" s="25"/>
      <c r="I135" s="25"/>
    </row>
  </sheetData>
  <customSheetViews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C80:H80"/>
    <mergeCell ref="C81:H81"/>
    <mergeCell ref="C103:H103"/>
    <mergeCell ref="C104:H104"/>
    <mergeCell ref="C2:H2"/>
    <mergeCell ref="C35:H35"/>
    <mergeCell ref="C36:H36"/>
    <mergeCell ref="C3:H3"/>
    <mergeCell ref="C58:H58"/>
    <mergeCell ref="C59:H59"/>
  </mergeCells>
  <phoneticPr fontId="0" type="noConversion"/>
  <printOptions horizontalCentered="1"/>
  <pageMargins left="0.5" right="0.5" top="1" bottom="0.5" header="0.5" footer="0.5"/>
  <pageSetup fitToHeight="0" orientation="portrait" r:id="rId3"/>
  <headerFooter alignWithMargins="0">
    <oddHeader xml:space="preserve">&amp;C&amp;"Arial,Bold"&amp;12Universal Service Administrative Company 
&amp;"Arial,Regular"&amp;10 &amp;12 2nd Quarter 2014 Budget&amp;10
&amp;R&amp;12Appendix M01
2Q2014
Page &amp;P of &amp;N&amp;10
</oddHeader>
    <oddFooter>&amp;LUSAC&amp;RJanuary 31, 2014</oddFooter>
  </headerFooter>
  <rowBreaks count="2" manualBreakCount="2">
    <brk id="56" min="2" max="8" man="1"/>
    <brk id="101" min="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2Q2014</vt:lpstr>
      <vt:lpstr>'M01 Budget 2Q2014'!Print_Area</vt:lpstr>
    </vt:vector>
  </TitlesOfParts>
  <Company>USAC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Monica Jarvis</cp:lastModifiedBy>
  <cp:lastPrinted>2014-01-07T15:06:37Z</cp:lastPrinted>
  <dcterms:created xsi:type="dcterms:W3CDTF">1999-01-29T20:28:31Z</dcterms:created>
  <dcterms:modified xsi:type="dcterms:W3CDTF">2014-01-15T15:57:54Z</dcterms:modified>
</cp:coreProperties>
</file>