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705" yWindow="-15" windowWidth="12510" windowHeight="5895"/>
  </bookViews>
  <sheets>
    <sheet name="M01 Budget 4Q2015" sheetId="1" r:id="rId1"/>
  </sheets>
  <definedNames>
    <definedName name="_xlnm.Print_Area" localSheetId="0">'M01 Budget 4Q2015'!$B$1:$J$111</definedName>
  </definedNames>
  <calcPr calcId="14562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J109" i="1" l="1"/>
  <c r="J104" i="1"/>
  <c r="J87" i="1"/>
  <c r="J83" i="1"/>
  <c r="J67" i="1"/>
  <c r="J63" i="1"/>
  <c r="J69" i="1" s="1"/>
  <c r="J47" i="1"/>
  <c r="J43" i="1"/>
  <c r="J49" i="1" s="1"/>
  <c r="J24" i="1"/>
  <c r="J19" i="1"/>
  <c r="J26" i="1" l="1"/>
  <c r="J89" i="1"/>
  <c r="J111" i="1"/>
  <c r="I109" i="1"/>
  <c r="I104" i="1"/>
  <c r="I87" i="1"/>
  <c r="I83" i="1"/>
  <c r="I89" i="1" s="1"/>
  <c r="I67" i="1"/>
  <c r="I63" i="1"/>
  <c r="I69" i="1" s="1"/>
  <c r="I47" i="1"/>
  <c r="I43" i="1"/>
  <c r="I49" i="1" s="1"/>
  <c r="I24" i="1"/>
  <c r="I19" i="1"/>
  <c r="I26" i="1" s="1"/>
  <c r="I111" i="1" l="1"/>
  <c r="H109" i="1"/>
  <c r="H104" i="1"/>
  <c r="H87" i="1"/>
  <c r="H83" i="1"/>
  <c r="H67" i="1"/>
  <c r="H63" i="1"/>
  <c r="H47" i="1"/>
  <c r="H43" i="1"/>
  <c r="H24" i="1"/>
  <c r="H19" i="1"/>
  <c r="H26" i="1" l="1"/>
  <c r="H49" i="1"/>
  <c r="H69" i="1"/>
  <c r="H111" i="1"/>
  <c r="H89" i="1"/>
  <c r="G109" i="1"/>
  <c r="G104" i="1"/>
  <c r="G87" i="1"/>
  <c r="G83" i="1"/>
  <c r="G67" i="1"/>
  <c r="G63" i="1"/>
  <c r="G47" i="1"/>
  <c r="G43" i="1"/>
  <c r="G24" i="1"/>
  <c r="G19" i="1"/>
  <c r="G26" i="1" s="1"/>
  <c r="G49" i="1" l="1"/>
  <c r="G69" i="1"/>
  <c r="G111" i="1"/>
  <c r="G89" i="1"/>
  <c r="B106" i="1" l="1"/>
  <c r="B95" i="1"/>
  <c r="B85" i="1"/>
  <c r="B75" i="1"/>
  <c r="B65" i="1"/>
  <c r="B55" i="1"/>
  <c r="B34" i="1"/>
  <c r="B45" i="1"/>
</calcChain>
</file>

<file path=xl/sharedStrings.xml><?xml version="1.0" encoding="utf-8"?>
<sst xmlns="http://schemas.openxmlformats.org/spreadsheetml/2006/main" count="102" uniqueCount="54">
  <si>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</si>
  <si>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</si>
  <si>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</si>
  <si>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</si>
  <si>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</si>
  <si>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</si>
  <si>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</si>
  <si>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</si>
  <si>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</si>
  <si>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</si>
  <si>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</si>
  <si>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</si>
  <si>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</si>
  <si>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</si>
  <si>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</si>
  <si>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</si>
  <si>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</si>
  <si>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</si>
  <si>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</si>
  <si>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</si>
  <si>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</si>
  <si>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</si>
  <si>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</si>
  <si>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</si>
  <si>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</si>
  <si>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</si>
  <si>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</si>
  <si>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</si>
  <si>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</si>
  <si>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</si>
  <si>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</si>
  <si>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</si>
  <si>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</si>
  <si>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</si>
  <si>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</si>
  <si>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</si>
  <si>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</si>
  <si>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</si>
  <si>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</si>
  <si>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</si>
  <si>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</si>
  <si>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</si>
  <si>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</si>
  <si>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</si>
  <si>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SLD New System</t>
  </si>
  <si>
    <t>2nd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</si>
  <si>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</si>
  <si>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</si>
  <si>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</si>
  <si>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</si>
  <si>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3rd</t>
  </si>
  <si>
    <t>4th</t>
  </si>
  <si>
    <t>4th Quarter Operating Budget:</t>
  </si>
  <si>
    <t>4th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</si>
</sst>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6" applyNumberFormat="0" applyAlignment="0" applyProtection="0"/>
    <xf numFmtId="0" fontId="26" fillId="7" borderId="7" applyNumberFormat="0" applyAlignment="0" applyProtection="0"/>
    <xf numFmtId="0" fontId="27" fillId="7" borderId="6" applyNumberFormat="0" applyAlignment="0" applyProtection="0"/>
    <xf numFmtId="0" fontId="28" fillId="0" borderId="8" applyNumberFormat="0" applyFill="0" applyAlignment="0" applyProtection="0"/>
    <xf numFmtId="0" fontId="29" fillId="8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10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10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40">
    <xf numFmtId="0" fontId="0" fillId="0" borderId="0" xfId="0"/>
    <xf numFmtId="164" fontId="0" fillId="0" borderId="0" xfId="0" applyNumberFormat="1"/>
    <xf numFmtId="0" fontId="7" fillId="0" borderId="0" xfId="0" applyFont="1"/>
    <xf numFmtId="165" fontId="10" fillId="0" borderId="0" xfId="0" applyNumberFormat="1" applyFont="1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43" fontId="11" fillId="0" borderId="0" xfId="111" applyFont="1" applyFill="1" applyBorder="1"/>
    <xf numFmtId="0" fontId="0" fillId="35" borderId="0" xfId="0" applyFill="1"/>
    <xf numFmtId="43" fontId="0" fillId="35" borderId="0" xfId="111" applyFont="1" applyFill="1"/>
    <xf numFmtId="39" fontId="7" fillId="35" borderId="0" xfId="0" applyNumberFormat="1" applyFont="1" applyFill="1" applyAlignment="1">
      <alignment horizontal="center"/>
    </xf>
    <xf numFmtId="0" fontId="8" fillId="35" borderId="0" xfId="0" applyFont="1" applyFill="1"/>
    <xf numFmtId="39" fontId="7" fillId="35" borderId="1" xfId="0" applyNumberFormat="1" applyFont="1" applyFill="1" applyBorder="1" applyAlignment="1">
      <alignment horizontal="center"/>
    </xf>
    <xf numFmtId="0" fontId="7" fillId="35" borderId="0" xfId="0" applyFont="1" applyFill="1" applyAlignment="1">
      <alignment horizontal="center"/>
    </xf>
    <xf numFmtId="44" fontId="0" fillId="35" borderId="0" xfId="1" applyFont="1" applyFill="1"/>
    <xf numFmtId="0" fontId="10" fillId="35" borderId="0" xfId="0" applyFont="1" applyFill="1"/>
    <xf numFmtId="0" fontId="35" fillId="35" borderId="0" xfId="108" applyFill="1" applyAlignment="1">
      <alignment horizontal="left"/>
    </xf>
    <xf numFmtId="43" fontId="0" fillId="35" borderId="0" xfId="0" applyNumberFormat="1" applyFill="1"/>
    <xf numFmtId="43" fontId="0" fillId="35" borderId="2" xfId="111" applyFont="1" applyFill="1" applyBorder="1"/>
    <xf numFmtId="44" fontId="7" fillId="35" borderId="0" xfId="1" applyFont="1" applyFill="1"/>
    <xf numFmtId="0" fontId="7" fillId="35" borderId="0" xfId="0" applyFont="1" applyFill="1"/>
    <xf numFmtId="44" fontId="0" fillId="35" borderId="2" xfId="1" applyFont="1" applyFill="1" applyBorder="1"/>
    <xf numFmtId="164" fontId="0" fillId="35" borderId="0" xfId="0" applyNumberFormat="1" applyFill="1" applyAlignment="1">
      <alignment horizontal="center"/>
    </xf>
    <xf numFmtId="164" fontId="0" fillId="35" borderId="0" xfId="0" applyNumberFormat="1" applyFill="1"/>
    <xf numFmtId="43" fontId="7" fillId="35" borderId="0" xfId="111" applyFont="1" applyFill="1"/>
    <xf numFmtId="0" fontId="0" fillId="35" borderId="0" xfId="0" applyFill="1" applyAlignment="1">
      <alignment horizontal="center"/>
    </xf>
    <xf numFmtId="164" fontId="10" fillId="35" borderId="0" xfId="0" applyNumberFormat="1" applyFont="1" applyFill="1"/>
    <xf numFmtId="0" fontId="9" fillId="35" borderId="0" xfId="0" applyFont="1" applyFill="1" applyAlignment="1">
      <alignment horizontal="center"/>
    </xf>
    <xf numFmtId="0" fontId="0" fillId="35" borderId="0" xfId="0" applyFill="1" applyBorder="1"/>
    <xf numFmtId="0" fontId="8" fillId="35" borderId="0" xfId="0" applyFont="1" applyFill="1" applyAlignment="1">
      <alignment horizontal="center"/>
    </xf>
    <xf numFmtId="44" fontId="10" fillId="35" borderId="0" xfId="1" applyFont="1" applyFill="1"/>
    <xf numFmtId="43" fontId="10" fillId="35" borderId="0" xfId="111" applyFont="1" applyFill="1"/>
    <xf numFmtId="43" fontId="10" fillId="35" borderId="2" xfId="111" applyFont="1" applyFill="1" applyBorder="1"/>
    <xf numFmtId="43" fontId="9" fillId="35" borderId="0" xfId="111" applyFont="1" applyFill="1" applyAlignment="1">
      <alignment horizontal="center"/>
    </xf>
    <xf numFmtId="165" fontId="0" fillId="35" borderId="0" xfId="0" applyNumberFormat="1" applyFill="1"/>
    <xf numFmtId="165" fontId="10" fillId="35" borderId="0" xfId="0" applyNumberFormat="1" applyFont="1" applyFill="1" applyBorder="1"/>
    <xf numFmtId="43" fontId="0" fillId="35" borderId="0" xfId="111" applyFont="1" applyFill="1" applyBorder="1"/>
    <xf numFmtId="0" fontId="9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165" fontId="9" fillId="35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zoomScaleNormal="100" zoomScaleSheetLayoutView="110" workbookViewId="0">
      <selection activeCell="J126" sqref="J126"/>
    </sheetView>
  </sheetViews>
  <sheetFormatPr defaultRowHeight="12.75" x14ac:dyDescent="0.2"/>
  <cols>
    <col min="1" max="1" width="9.85546875" customWidth="1"/>
    <col min="3" max="3" width="13.7109375" customWidth="1"/>
    <col min="4" max="4" width="3.7109375" customWidth="1"/>
    <col min="5" max="5" width="11.140625" customWidth="1"/>
    <col min="6" max="6" width="19.42578125" customWidth="1"/>
    <col min="7" max="9" width="18.85546875" style="5" hidden="1" customWidth="1"/>
    <col min="10" max="10" width="18.85546875" style="5" customWidth="1"/>
  </cols>
  <sheetData>
    <row r="1" spans="1:10" x14ac:dyDescent="0.2">
      <c r="A1" s="8"/>
      <c r="B1" s="8"/>
      <c r="C1" s="8"/>
      <c r="D1" s="8"/>
      <c r="E1" s="8"/>
      <c r="F1" s="8"/>
      <c r="G1" s="9"/>
      <c r="H1" s="9"/>
      <c r="I1" s="9"/>
      <c r="J1" s="9"/>
    </row>
    <row r="2" spans="1:10" ht="15" customHeight="1" x14ac:dyDescent="0.25">
      <c r="A2" s="8"/>
      <c r="B2" s="37" t="s">
        <v>9</v>
      </c>
      <c r="C2" s="37"/>
      <c r="D2" s="37"/>
      <c r="E2" s="37"/>
      <c r="F2" s="37"/>
      <c r="G2" s="9"/>
      <c r="H2" s="9"/>
      <c r="I2" s="9"/>
      <c r="J2" s="9"/>
    </row>
    <row r="3" spans="1:10" ht="12" customHeight="1" x14ac:dyDescent="0.2">
      <c r="A3" s="8"/>
      <c r="B3" s="38" t="s">
        <v>0</v>
      </c>
      <c r="C3" s="38"/>
      <c r="D3" s="38"/>
      <c r="E3" s="38"/>
      <c r="F3" s="38"/>
      <c r="G3" s="9"/>
      <c r="H3" s="9"/>
      <c r="I3" s="9"/>
      <c r="J3" s="9"/>
    </row>
    <row r="4" spans="1:10" ht="12" customHeight="1" x14ac:dyDescent="0.2">
      <c r="A4" s="8"/>
      <c r="B4" s="8"/>
      <c r="C4" s="8"/>
      <c r="D4" s="8"/>
      <c r="E4" s="8"/>
      <c r="F4" s="8"/>
      <c r="G4" s="10" t="s">
        <v>24</v>
      </c>
      <c r="H4" s="10" t="s">
        <v>45</v>
      </c>
      <c r="I4" s="10" t="s">
        <v>50</v>
      </c>
      <c r="J4" s="10" t="s">
        <v>51</v>
      </c>
    </row>
    <row r="5" spans="1:10" ht="12" customHeight="1" thickBot="1" x14ac:dyDescent="0.25">
      <c r="A5" s="8"/>
      <c r="B5" s="11" t="s">
        <v>52</v>
      </c>
      <c r="C5" s="8"/>
      <c r="D5" s="8"/>
      <c r="E5" s="8"/>
      <c r="F5" s="8"/>
      <c r="G5" s="12" t="s">
        <v>1</v>
      </c>
      <c r="H5" s="12" t="s">
        <v>1</v>
      </c>
      <c r="I5" s="12" t="s">
        <v>1</v>
      </c>
      <c r="J5" s="12" t="s">
        <v>1</v>
      </c>
    </row>
    <row r="6" spans="1:10" ht="12" customHeight="1" x14ac:dyDescent="0.2">
      <c r="A6" s="8"/>
      <c r="B6" s="8" t="s">
        <v>10</v>
      </c>
      <c r="C6" s="8"/>
      <c r="D6" s="8"/>
      <c r="E6" s="13"/>
      <c r="F6" s="13"/>
      <c r="G6" s="14">
        <v>7639.39</v>
      </c>
      <c r="H6" s="14">
        <v>8213.56</v>
      </c>
      <c r="I6" s="14">
        <v>8310</v>
      </c>
      <c r="J6" s="14">
        <v>8259.64</v>
      </c>
    </row>
    <row r="7" spans="1:10" s="4" customFormat="1" ht="12" customHeight="1" x14ac:dyDescent="0.2">
      <c r="A7" s="8"/>
      <c r="B7" s="15" t="s">
        <v>49</v>
      </c>
      <c r="C7" s="8"/>
      <c r="D7" s="8"/>
      <c r="E7" s="8"/>
      <c r="F7" s="8"/>
      <c r="G7" s="9">
        <v>733.7</v>
      </c>
      <c r="H7" s="9">
        <v>1939.37</v>
      </c>
      <c r="I7" s="9">
        <v>1468.86</v>
      </c>
      <c r="J7" s="9">
        <v>1389</v>
      </c>
    </row>
    <row r="8" spans="1:10" s="4" customFormat="1" ht="12" customHeight="1" x14ac:dyDescent="0.2">
      <c r="A8" s="8"/>
      <c r="B8" s="8" t="s">
        <v>8</v>
      </c>
      <c r="C8" s="8"/>
      <c r="D8" s="8"/>
      <c r="E8" s="8"/>
      <c r="F8" s="8"/>
      <c r="G8" s="9">
        <v>1634.8</v>
      </c>
      <c r="H8" s="9">
        <v>1521</v>
      </c>
      <c r="I8" s="9">
        <v>1367.7</v>
      </c>
      <c r="J8" s="9">
        <v>1652.97</v>
      </c>
    </row>
    <row r="9" spans="1:10" s="4" customFormat="1" ht="12" customHeight="1" x14ac:dyDescent="0.2">
      <c r="A9" s="8"/>
      <c r="B9" s="8" t="s">
        <v>3</v>
      </c>
      <c r="C9" s="8"/>
      <c r="D9" s="8"/>
      <c r="E9" s="8"/>
      <c r="F9" s="8"/>
      <c r="G9" s="9">
        <v>1203</v>
      </c>
      <c r="H9" s="9">
        <v>1233.3</v>
      </c>
      <c r="I9" s="9">
        <v>1254.3399999999999</v>
      </c>
      <c r="J9" s="9">
        <v>1435.6089999999999</v>
      </c>
    </row>
    <row r="10" spans="1:10" s="4" customFormat="1" ht="12" customHeight="1" x14ac:dyDescent="0.2">
      <c r="A10" s="8"/>
      <c r="B10" s="8" t="s">
        <v>7</v>
      </c>
      <c r="C10" s="8"/>
      <c r="D10" s="8"/>
      <c r="E10" s="8"/>
      <c r="F10" s="8"/>
      <c r="G10" s="9">
        <v>988.25</v>
      </c>
      <c r="H10" s="9">
        <v>1015.48</v>
      </c>
      <c r="I10" s="9">
        <v>1009.02</v>
      </c>
      <c r="J10" s="9">
        <v>1009.289</v>
      </c>
    </row>
    <row r="11" spans="1:10" s="4" customFormat="1" ht="12" customHeight="1" x14ac:dyDescent="0.2">
      <c r="A11" s="8"/>
      <c r="B11" s="15" t="s">
        <v>42</v>
      </c>
      <c r="C11" s="8"/>
      <c r="D11" s="8"/>
      <c r="E11" s="8"/>
      <c r="F11" s="8"/>
      <c r="G11" s="9">
        <v>377.7</v>
      </c>
      <c r="H11" s="9">
        <v>377.67</v>
      </c>
      <c r="I11" s="9">
        <v>377.67</v>
      </c>
      <c r="J11" s="9">
        <v>377.67</v>
      </c>
    </row>
    <row r="12" spans="1:10" s="4" customFormat="1" ht="12" customHeight="1" x14ac:dyDescent="0.2">
      <c r="A12" s="8"/>
      <c r="B12" s="8" t="s">
        <v>2</v>
      </c>
      <c r="C12" s="8"/>
      <c r="D12" s="8"/>
      <c r="E12" s="8"/>
      <c r="F12" s="8"/>
      <c r="G12" s="9">
        <v>375</v>
      </c>
      <c r="H12" s="9">
        <v>375</v>
      </c>
      <c r="I12" s="9">
        <v>375</v>
      </c>
      <c r="J12" s="9">
        <v>375</v>
      </c>
    </row>
    <row r="13" spans="1:10" s="4" customFormat="1" ht="12" customHeight="1" x14ac:dyDescent="0.2">
      <c r="A13" s="8"/>
      <c r="B13" s="16" t="s">
        <v>43</v>
      </c>
      <c r="C13" s="8"/>
      <c r="D13" s="8"/>
      <c r="E13" s="8"/>
      <c r="F13" s="8"/>
      <c r="G13" s="9">
        <v>138.30000000000001</v>
      </c>
      <c r="H13" s="9">
        <v>139.58000000000001</v>
      </c>
      <c r="I13" s="9">
        <v>137.26</v>
      </c>
      <c r="J13" s="9">
        <v>128.58099999999999</v>
      </c>
    </row>
    <row r="14" spans="1:10" s="4" customFormat="1" ht="12" customHeight="1" x14ac:dyDescent="0.2">
      <c r="A14" s="8"/>
      <c r="B14" s="8" t="s">
        <v>20</v>
      </c>
      <c r="C14" s="8"/>
      <c r="D14" s="8"/>
      <c r="E14" s="8"/>
      <c r="F14" s="8"/>
      <c r="G14" s="9">
        <v>75.180000000000007</v>
      </c>
      <c r="H14" s="9">
        <v>76.63</v>
      </c>
      <c r="I14" s="9">
        <v>76.63</v>
      </c>
      <c r="J14" s="9">
        <v>76.63</v>
      </c>
    </row>
    <row r="15" spans="1:10" ht="12" customHeight="1" x14ac:dyDescent="0.2">
      <c r="A15" s="8"/>
      <c r="B15" s="15" t="s">
        <v>47</v>
      </c>
      <c r="C15" s="8"/>
      <c r="D15" s="8"/>
      <c r="E15" s="8"/>
      <c r="F15" s="8"/>
      <c r="G15" s="17">
        <v>49.39</v>
      </c>
      <c r="H15" s="17">
        <v>59.13</v>
      </c>
      <c r="I15" s="17">
        <v>52.15</v>
      </c>
      <c r="J15" s="17">
        <v>56.478999999999999</v>
      </c>
    </row>
    <row r="16" spans="1:10" ht="12" customHeight="1" x14ac:dyDescent="0.2">
      <c r="A16" s="8"/>
      <c r="B16" s="15" t="s">
        <v>23</v>
      </c>
      <c r="C16" s="8"/>
      <c r="D16" s="8"/>
      <c r="E16" s="8"/>
      <c r="F16" s="8"/>
      <c r="G16" s="9">
        <v>49.12</v>
      </c>
      <c r="H16" s="9">
        <v>49.12</v>
      </c>
      <c r="I16" s="9">
        <v>49.12</v>
      </c>
      <c r="J16" s="9">
        <v>49.122</v>
      </c>
    </row>
    <row r="17" spans="1:10" s="4" customFormat="1" ht="12" customHeight="1" x14ac:dyDescent="0.2">
      <c r="A17" s="8"/>
      <c r="B17" s="15" t="s">
        <v>46</v>
      </c>
      <c r="C17" s="8"/>
      <c r="D17" s="8"/>
      <c r="E17" s="8"/>
      <c r="F17" s="8"/>
      <c r="G17" s="17">
        <v>561.66000000000008</v>
      </c>
      <c r="H17" s="17">
        <v>579.49</v>
      </c>
      <c r="I17" s="17">
        <v>504.67</v>
      </c>
      <c r="J17" s="17">
        <v>530.98</v>
      </c>
    </row>
    <row r="18" spans="1:10" ht="12" customHeight="1" x14ac:dyDescent="0.2">
      <c r="A18" s="8"/>
      <c r="B18" s="8" t="s">
        <v>21</v>
      </c>
      <c r="C18" s="8"/>
      <c r="D18" s="8"/>
      <c r="E18" s="8"/>
      <c r="F18" s="8"/>
      <c r="G18" s="18">
        <v>-45.77</v>
      </c>
      <c r="H18" s="18">
        <v>-48.02</v>
      </c>
      <c r="I18" s="18">
        <v>-45.68</v>
      </c>
      <c r="J18" s="18">
        <v>-45.92</v>
      </c>
    </row>
    <row r="19" spans="1:10" ht="12" customHeight="1" x14ac:dyDescent="0.2">
      <c r="A19" s="8"/>
      <c r="B19" s="8"/>
      <c r="C19" s="8"/>
      <c r="D19" s="8"/>
      <c r="E19" s="8"/>
      <c r="F19" s="8"/>
      <c r="G19" s="19">
        <f>SUM(G6:G18)</f>
        <v>13779.72</v>
      </c>
      <c r="H19" s="19">
        <f>SUM(H6:H18)</f>
        <v>15531.309999999998</v>
      </c>
      <c r="I19" s="19">
        <f>SUM(I6:I18)</f>
        <v>14936.740000000002</v>
      </c>
      <c r="J19" s="19">
        <f>SUM(J6:J18)</f>
        <v>15295.049999999997</v>
      </c>
    </row>
    <row r="20" spans="1:10" ht="12" customHeight="1" x14ac:dyDescent="0.2">
      <c r="A20" s="8"/>
      <c r="B20" s="8" t="s">
        <v>4</v>
      </c>
      <c r="C20" s="20" t="s">
        <v>26</v>
      </c>
      <c r="D20" s="8"/>
      <c r="E20" s="8"/>
      <c r="F20" s="8"/>
      <c r="G20" s="9"/>
      <c r="H20" s="9"/>
      <c r="I20" s="9"/>
      <c r="J20" s="9"/>
    </row>
    <row r="21" spans="1:10" ht="12" customHeight="1" x14ac:dyDescent="0.2">
      <c r="A21" s="8"/>
      <c r="B21" s="8"/>
      <c r="C21" s="20"/>
      <c r="D21" s="8"/>
      <c r="E21" s="8"/>
      <c r="F21" s="8"/>
      <c r="G21" s="9"/>
      <c r="H21" s="9"/>
      <c r="I21" s="9"/>
      <c r="J21" s="9"/>
    </row>
    <row r="22" spans="1:10" ht="12" customHeight="1" x14ac:dyDescent="0.2">
      <c r="A22" s="8"/>
      <c r="B22" s="11" t="s">
        <v>53</v>
      </c>
      <c r="C22" s="20"/>
      <c r="D22" s="8"/>
      <c r="E22" s="8"/>
      <c r="F22" s="8"/>
      <c r="G22" s="9"/>
      <c r="H22" s="9"/>
      <c r="I22" s="9"/>
      <c r="J22" s="9"/>
    </row>
    <row r="23" spans="1:10" ht="12" customHeight="1" x14ac:dyDescent="0.2">
      <c r="A23" s="8"/>
      <c r="B23" s="15" t="s">
        <v>25</v>
      </c>
      <c r="C23" s="20"/>
      <c r="D23" s="8"/>
      <c r="E23" s="8"/>
      <c r="F23" s="8"/>
      <c r="G23" s="21">
        <v>918.16</v>
      </c>
      <c r="H23" s="21">
        <v>1382</v>
      </c>
      <c r="I23" s="21">
        <v>1475</v>
      </c>
      <c r="J23" s="21">
        <v>225.5</v>
      </c>
    </row>
    <row r="24" spans="1:10" ht="12" customHeight="1" x14ac:dyDescent="0.2">
      <c r="A24" s="8"/>
      <c r="B24" s="15"/>
      <c r="C24" s="20" t="s">
        <v>27</v>
      </c>
      <c r="D24" s="8"/>
      <c r="E24" s="8"/>
      <c r="F24" s="8"/>
      <c r="G24" s="19">
        <f t="shared" ref="G24:H24" si="0">SUM(G23)</f>
        <v>918.16</v>
      </c>
      <c r="H24" s="19">
        <f t="shared" si="0"/>
        <v>1382</v>
      </c>
      <c r="I24" s="19">
        <f t="shared" ref="I24:J24" si="1">SUM(I23)</f>
        <v>1475</v>
      </c>
      <c r="J24" s="19">
        <f t="shared" si="1"/>
        <v>225.5</v>
      </c>
    </row>
    <row r="25" spans="1:10" ht="12" customHeight="1" x14ac:dyDescent="0.2">
      <c r="A25" s="8"/>
      <c r="B25" s="15"/>
      <c r="C25" s="20"/>
      <c r="D25" s="8"/>
      <c r="E25" s="8"/>
      <c r="F25" s="8"/>
      <c r="G25" s="9"/>
      <c r="H25" s="9"/>
      <c r="I25" s="9"/>
      <c r="J25" s="9"/>
    </row>
    <row r="26" spans="1:10" ht="12" customHeight="1" x14ac:dyDescent="0.2">
      <c r="A26" s="8"/>
      <c r="B26" s="15"/>
      <c r="C26" s="20" t="s">
        <v>28</v>
      </c>
      <c r="D26" s="8"/>
      <c r="E26" s="8"/>
      <c r="F26" s="8"/>
      <c r="G26" s="19">
        <f>SUM(G19,G24)</f>
        <v>14697.88</v>
      </c>
      <c r="H26" s="19">
        <f>SUM(H19,H24)</f>
        <v>16913.309999999998</v>
      </c>
      <c r="I26" s="19">
        <f>SUM(I19,I24)</f>
        <v>16411.740000000002</v>
      </c>
      <c r="J26" s="19">
        <f>SUM(J19,J24)</f>
        <v>15520.549999999997</v>
      </c>
    </row>
    <row r="27" spans="1:10" ht="12" customHeight="1" x14ac:dyDescent="0.2">
      <c r="A27" s="8"/>
      <c r="B27" s="15"/>
      <c r="C27" s="20"/>
      <c r="D27" s="8"/>
      <c r="E27" s="8"/>
      <c r="F27" s="8"/>
      <c r="G27" s="9"/>
      <c r="H27" s="9"/>
      <c r="I27" s="9"/>
      <c r="J27" s="9"/>
    </row>
    <row r="28" spans="1:10" ht="12" customHeight="1" x14ac:dyDescent="0.2">
      <c r="A28" s="8"/>
      <c r="B28" s="8"/>
      <c r="C28" s="20" t="s">
        <v>6</v>
      </c>
      <c r="D28" s="8"/>
      <c r="E28" s="8"/>
      <c r="F28" s="8"/>
      <c r="G28" s="9"/>
      <c r="H28" s="9"/>
      <c r="I28" s="9"/>
      <c r="J28" s="9"/>
    </row>
    <row r="29" spans="1:10" ht="12" customHeight="1" x14ac:dyDescent="0.2">
      <c r="A29" s="8"/>
      <c r="B29" s="8"/>
      <c r="C29" s="20"/>
      <c r="D29" s="8"/>
      <c r="E29" s="8"/>
      <c r="F29" s="8"/>
      <c r="G29" s="9"/>
      <c r="H29" s="9"/>
      <c r="I29" s="9"/>
      <c r="J29" s="9"/>
    </row>
    <row r="30" spans="1:10" ht="12" customHeight="1" x14ac:dyDescent="0.2">
      <c r="A30" s="8"/>
      <c r="B30" s="8"/>
      <c r="C30" s="20"/>
      <c r="D30" s="8"/>
      <c r="E30" s="8"/>
      <c r="F30" s="8"/>
      <c r="G30" s="9"/>
      <c r="H30" s="9"/>
      <c r="I30" s="9"/>
      <c r="J30" s="9"/>
    </row>
    <row r="31" spans="1:10" ht="15" customHeight="1" x14ac:dyDescent="0.25">
      <c r="A31" s="8"/>
      <c r="B31" s="39" t="s">
        <v>22</v>
      </c>
      <c r="C31" s="39"/>
      <c r="D31" s="39"/>
      <c r="E31" s="39"/>
      <c r="F31" s="39"/>
      <c r="G31" s="9"/>
      <c r="H31" s="9"/>
      <c r="I31" s="9"/>
      <c r="J31" s="9"/>
    </row>
    <row r="32" spans="1:10" ht="12" customHeight="1" x14ac:dyDescent="0.2">
      <c r="A32" s="8"/>
      <c r="B32" s="38" t="s">
        <v>0</v>
      </c>
      <c r="C32" s="38"/>
      <c r="D32" s="38"/>
      <c r="E32" s="38"/>
      <c r="F32" s="38"/>
      <c r="G32" s="9"/>
      <c r="H32" s="9"/>
      <c r="I32" s="9"/>
      <c r="J32" s="9"/>
    </row>
    <row r="33" spans="1:10" ht="12" customHeight="1" x14ac:dyDescent="0.2">
      <c r="A33" s="8"/>
      <c r="B33" s="8"/>
      <c r="C33" s="8"/>
      <c r="D33" s="8"/>
      <c r="E33" s="8"/>
      <c r="F33" s="8"/>
      <c r="G33" s="9"/>
      <c r="H33" s="9"/>
      <c r="I33" s="9"/>
      <c r="J33" s="9"/>
    </row>
    <row r="34" spans="1:10" ht="12" customHeight="1" thickBot="1" x14ac:dyDescent="0.25">
      <c r="A34" s="8"/>
      <c r="B34" s="11" t="str">
        <f>B5</f>
        <v>4th Quarter Operating Budget:</v>
      </c>
      <c r="C34" s="8"/>
      <c r="D34" s="8"/>
      <c r="E34" s="8"/>
      <c r="F34" s="22"/>
      <c r="G34" s="12" t="s">
        <v>14</v>
      </c>
      <c r="H34" s="12" t="s">
        <v>14</v>
      </c>
      <c r="I34" s="12" t="s">
        <v>14</v>
      </c>
      <c r="J34" s="12" t="s">
        <v>14</v>
      </c>
    </row>
    <row r="35" spans="1:10" ht="12" customHeight="1" x14ac:dyDescent="0.2">
      <c r="A35" s="8"/>
      <c r="B35" s="8" t="s">
        <v>10</v>
      </c>
      <c r="C35" s="8"/>
      <c r="D35" s="8"/>
      <c r="E35" s="8"/>
      <c r="F35" s="8"/>
      <c r="G35" s="14">
        <v>802.57</v>
      </c>
      <c r="H35" s="14">
        <v>795.95</v>
      </c>
      <c r="I35" s="14">
        <v>805.92</v>
      </c>
      <c r="J35" s="14">
        <v>801.4</v>
      </c>
    </row>
    <row r="36" spans="1:10" s="4" customFormat="1" ht="12" customHeight="1" x14ac:dyDescent="0.2">
      <c r="A36" s="8"/>
      <c r="B36" s="8" t="s">
        <v>8</v>
      </c>
      <c r="C36" s="8"/>
      <c r="D36" s="8"/>
      <c r="E36" s="8"/>
      <c r="F36" s="8"/>
      <c r="G36" s="9">
        <v>2054.7600000000002</v>
      </c>
      <c r="H36" s="9">
        <v>2054.75</v>
      </c>
      <c r="I36" s="9">
        <v>2054.7600000000002</v>
      </c>
      <c r="J36" s="9">
        <v>2054.6999999999998</v>
      </c>
    </row>
    <row r="37" spans="1:10" s="4" customFormat="1" ht="12" customHeight="1" x14ac:dyDescent="0.2">
      <c r="A37" s="8"/>
      <c r="B37" s="15" t="s">
        <v>49</v>
      </c>
      <c r="C37" s="8"/>
      <c r="D37" s="8"/>
      <c r="E37" s="8"/>
      <c r="F37" s="8"/>
      <c r="G37" s="9">
        <v>375</v>
      </c>
      <c r="H37" s="9">
        <v>272.41000000000003</v>
      </c>
      <c r="I37" s="9">
        <v>420.26</v>
      </c>
      <c r="J37" s="9">
        <v>479.92</v>
      </c>
    </row>
    <row r="38" spans="1:10" s="4" customFormat="1" ht="12" customHeight="1" x14ac:dyDescent="0.2">
      <c r="A38" s="8"/>
      <c r="B38" s="8" t="s">
        <v>5</v>
      </c>
      <c r="C38" s="8"/>
      <c r="D38" s="8"/>
      <c r="E38" s="23"/>
      <c r="F38" s="8"/>
      <c r="G38" s="9">
        <v>122.58</v>
      </c>
      <c r="H38" s="9">
        <v>99.41</v>
      </c>
      <c r="I38" s="9">
        <v>70.319999999999993</v>
      </c>
      <c r="J38" s="9">
        <v>99.5</v>
      </c>
    </row>
    <row r="39" spans="1:10" s="4" customFormat="1" ht="12" customHeight="1" x14ac:dyDescent="0.2">
      <c r="A39" s="8"/>
      <c r="B39" s="15" t="s">
        <v>47</v>
      </c>
      <c r="C39" s="8"/>
      <c r="D39" s="8"/>
      <c r="E39" s="8"/>
      <c r="F39" s="8"/>
      <c r="G39" s="17">
        <v>0.1</v>
      </c>
      <c r="H39" s="17">
        <v>2.29</v>
      </c>
      <c r="I39" s="17">
        <v>36.03</v>
      </c>
      <c r="J39" s="17">
        <v>1.1200000000000001</v>
      </c>
    </row>
    <row r="40" spans="1:10" s="4" customFormat="1" ht="12" customHeight="1" x14ac:dyDescent="0.2">
      <c r="A40" s="8"/>
      <c r="B40" s="15" t="s">
        <v>48</v>
      </c>
      <c r="C40" s="8"/>
      <c r="D40" s="8"/>
      <c r="E40" s="8"/>
      <c r="F40" s="8"/>
      <c r="G40" s="17">
        <v>19.98</v>
      </c>
      <c r="H40" s="17">
        <v>20.14</v>
      </c>
      <c r="I40" s="17">
        <v>27.26</v>
      </c>
      <c r="J40" s="17">
        <v>21.4</v>
      </c>
    </row>
    <row r="41" spans="1:10" s="4" customFormat="1" ht="12" hidden="1" customHeight="1" x14ac:dyDescent="0.2">
      <c r="A41" s="8"/>
      <c r="B41" s="16" t="s">
        <v>43</v>
      </c>
      <c r="C41" s="8"/>
      <c r="D41" s="8"/>
      <c r="E41" s="8"/>
      <c r="F41" s="8"/>
      <c r="G41" s="9">
        <v>2.5</v>
      </c>
      <c r="H41" s="9">
        <v>0</v>
      </c>
      <c r="I41" s="9">
        <v>0</v>
      </c>
      <c r="J41" s="9"/>
    </row>
    <row r="42" spans="1:10" ht="12" customHeight="1" x14ac:dyDescent="0.2">
      <c r="A42" s="8"/>
      <c r="B42" s="8" t="s">
        <v>19</v>
      </c>
      <c r="C42" s="8"/>
      <c r="D42" s="8"/>
      <c r="E42" s="8"/>
      <c r="F42" s="8"/>
      <c r="G42" s="18">
        <v>4042.96</v>
      </c>
      <c r="H42" s="18">
        <v>4556.8900000000003</v>
      </c>
      <c r="I42" s="18">
        <v>4382.43</v>
      </c>
      <c r="J42" s="18">
        <v>4487.6000000000004</v>
      </c>
    </row>
    <row r="43" spans="1:10" ht="12" customHeight="1" x14ac:dyDescent="0.2">
      <c r="A43" s="8"/>
      <c r="B43" s="20" t="s">
        <v>29</v>
      </c>
      <c r="C43" s="8"/>
      <c r="D43" s="8"/>
      <c r="E43" s="23"/>
      <c r="F43" s="8"/>
      <c r="G43" s="19">
        <f>SUM(G35:G42)</f>
        <v>7420.4500000000007</v>
      </c>
      <c r="H43" s="19">
        <f>SUM(H35:H42)</f>
        <v>7801.84</v>
      </c>
      <c r="I43" s="19">
        <f>SUM(I35:I42)</f>
        <v>7796.9800000000014</v>
      </c>
      <c r="J43" s="19">
        <f>SUM(J35:J42)</f>
        <v>7945.64</v>
      </c>
    </row>
    <row r="44" spans="1:10" ht="12" customHeight="1" x14ac:dyDescent="0.2">
      <c r="A44" s="8"/>
      <c r="B44" s="20"/>
      <c r="C44" s="8"/>
      <c r="D44" s="8"/>
      <c r="E44" s="23"/>
      <c r="F44" s="8"/>
      <c r="G44" s="24"/>
      <c r="H44" s="24"/>
      <c r="I44" s="24"/>
      <c r="J44" s="24"/>
    </row>
    <row r="45" spans="1:10" ht="12" customHeight="1" x14ac:dyDescent="0.2">
      <c r="A45" s="8"/>
      <c r="B45" s="11" t="str">
        <f>B22</f>
        <v>4th Quarter Capital Budget:</v>
      </c>
      <c r="C45" s="20"/>
      <c r="D45" s="8"/>
      <c r="E45" s="8"/>
      <c r="F45" s="8"/>
      <c r="G45" s="9"/>
      <c r="H45" s="9"/>
      <c r="I45" s="9"/>
      <c r="J45" s="9"/>
    </row>
    <row r="46" spans="1:10" ht="12" customHeight="1" x14ac:dyDescent="0.2">
      <c r="A46" s="8"/>
      <c r="B46" s="15" t="s">
        <v>30</v>
      </c>
      <c r="C46" s="20"/>
      <c r="D46" s="8"/>
      <c r="E46" s="8"/>
      <c r="F46" s="8"/>
      <c r="G46" s="21">
        <v>269.39999999999998</v>
      </c>
      <c r="H46" s="21">
        <v>405.48</v>
      </c>
      <c r="I46" s="21">
        <v>432.78</v>
      </c>
      <c r="J46" s="21">
        <v>66.16</v>
      </c>
    </row>
    <row r="47" spans="1:10" ht="12" customHeight="1" x14ac:dyDescent="0.2">
      <c r="A47" s="8"/>
      <c r="B47" s="20" t="s">
        <v>31</v>
      </c>
      <c r="C47" s="20"/>
      <c r="D47" s="8"/>
      <c r="E47" s="8"/>
      <c r="F47" s="8"/>
      <c r="G47" s="19">
        <f>SUM(G46:G46)</f>
        <v>269.39999999999998</v>
      </c>
      <c r="H47" s="19">
        <f>SUM(H46:H46)</f>
        <v>405.48</v>
      </c>
      <c r="I47" s="19">
        <f>SUM(I46:I46)</f>
        <v>432.78</v>
      </c>
      <c r="J47" s="19">
        <f>SUM(J46:J46)</f>
        <v>66.16</v>
      </c>
    </row>
    <row r="48" spans="1:10" ht="12" customHeight="1" x14ac:dyDescent="0.2">
      <c r="A48" s="8"/>
      <c r="B48" s="15"/>
      <c r="C48" s="20"/>
      <c r="D48" s="8"/>
      <c r="E48" s="8"/>
      <c r="F48" s="8"/>
      <c r="G48" s="9"/>
      <c r="H48" s="9"/>
      <c r="I48" s="9"/>
      <c r="J48" s="9"/>
    </row>
    <row r="49" spans="1:10" ht="12" customHeight="1" x14ac:dyDescent="0.2">
      <c r="A49" s="8"/>
      <c r="B49" s="15"/>
      <c r="C49" s="20" t="s">
        <v>32</v>
      </c>
      <c r="D49" s="8"/>
      <c r="E49" s="8"/>
      <c r="F49" s="8"/>
      <c r="G49" s="19">
        <f>SUM(G43,G47)</f>
        <v>7689.85</v>
      </c>
      <c r="H49" s="19">
        <f>SUM(H43,H47)</f>
        <v>8207.32</v>
      </c>
      <c r="I49" s="19">
        <f>SUM(I43,I47)</f>
        <v>8229.760000000002</v>
      </c>
      <c r="J49" s="19">
        <f>SUM(J43,J47)</f>
        <v>8011.8</v>
      </c>
    </row>
    <row r="50" spans="1:10" ht="12" customHeight="1" x14ac:dyDescent="0.2">
      <c r="A50" s="8"/>
      <c r="B50" s="15"/>
      <c r="C50" s="20"/>
      <c r="D50" s="8"/>
      <c r="E50" s="8"/>
      <c r="F50" s="8"/>
      <c r="G50" s="9"/>
      <c r="H50" s="9"/>
      <c r="I50" s="9"/>
      <c r="J50" s="9"/>
    </row>
    <row r="51" spans="1:10" ht="12" customHeight="1" x14ac:dyDescent="0.2">
      <c r="A51" s="8"/>
      <c r="B51" s="15"/>
      <c r="C51" s="20"/>
      <c r="D51" s="8"/>
      <c r="E51" s="8"/>
      <c r="F51" s="8"/>
      <c r="G51" s="9"/>
      <c r="H51" s="9"/>
      <c r="I51" s="9"/>
      <c r="J51" s="9"/>
    </row>
    <row r="52" spans="1:10" ht="15" customHeight="1" x14ac:dyDescent="0.25">
      <c r="A52" s="8"/>
      <c r="B52" s="39" t="s">
        <v>12</v>
      </c>
      <c r="C52" s="39"/>
      <c r="D52" s="39"/>
      <c r="E52" s="39"/>
      <c r="F52" s="39"/>
      <c r="G52" s="9"/>
      <c r="H52" s="9"/>
      <c r="I52" s="9"/>
      <c r="J52" s="9"/>
    </row>
    <row r="53" spans="1:10" ht="12" customHeight="1" x14ac:dyDescent="0.2">
      <c r="A53" s="8"/>
      <c r="B53" s="38" t="s">
        <v>0</v>
      </c>
      <c r="C53" s="38"/>
      <c r="D53" s="38"/>
      <c r="E53" s="38"/>
      <c r="F53" s="38"/>
      <c r="G53" s="9"/>
      <c r="H53" s="9"/>
      <c r="I53" s="9"/>
      <c r="J53" s="9"/>
    </row>
    <row r="54" spans="1:10" ht="12" customHeight="1" x14ac:dyDescent="0.2">
      <c r="A54" s="8"/>
      <c r="B54" s="20"/>
      <c r="C54" s="8"/>
      <c r="D54" s="8"/>
      <c r="E54" s="25"/>
      <c r="F54" s="8"/>
      <c r="G54" s="9"/>
      <c r="H54" s="9"/>
      <c r="I54" s="9"/>
      <c r="J54" s="9"/>
    </row>
    <row r="55" spans="1:10" ht="13.5" customHeight="1" thickBot="1" x14ac:dyDescent="0.25">
      <c r="A55" s="8"/>
      <c r="B55" s="11" t="str">
        <f>B5</f>
        <v>4th Quarter Operating Budget:</v>
      </c>
      <c r="C55" s="8"/>
      <c r="D55" s="8"/>
      <c r="E55" s="23"/>
      <c r="F55" s="8"/>
      <c r="G55" s="12" t="s">
        <v>15</v>
      </c>
      <c r="H55" s="12" t="s">
        <v>15</v>
      </c>
      <c r="I55" s="12" t="s">
        <v>15</v>
      </c>
      <c r="J55" s="12" t="s">
        <v>15</v>
      </c>
    </row>
    <row r="56" spans="1:10" ht="12" customHeight="1" x14ac:dyDescent="0.2">
      <c r="A56" s="8"/>
      <c r="B56" s="15" t="s">
        <v>10</v>
      </c>
      <c r="C56" s="15"/>
      <c r="D56" s="15"/>
      <c r="E56" s="26"/>
      <c r="F56" s="8"/>
      <c r="G56" s="14">
        <v>991.8</v>
      </c>
      <c r="H56" s="14">
        <v>1059.31</v>
      </c>
      <c r="I56" s="14">
        <v>1072.17</v>
      </c>
      <c r="J56" s="14">
        <v>1069.2929999999999</v>
      </c>
    </row>
    <row r="57" spans="1:10" s="4" customFormat="1" ht="12" customHeight="1" x14ac:dyDescent="0.2">
      <c r="A57" s="8"/>
      <c r="B57" s="15" t="s">
        <v>49</v>
      </c>
      <c r="C57" s="15"/>
      <c r="D57" s="15"/>
      <c r="E57" s="26"/>
      <c r="F57" s="8"/>
      <c r="G57" s="9">
        <v>766.5</v>
      </c>
      <c r="H57" s="9">
        <v>2210.3000000000002</v>
      </c>
      <c r="I57" s="9">
        <v>2439.3000000000002</v>
      </c>
      <c r="J57" s="9">
        <v>843.44100000000003</v>
      </c>
    </row>
    <row r="58" spans="1:10" s="4" customFormat="1" ht="12" customHeight="1" x14ac:dyDescent="0.2">
      <c r="A58" s="8"/>
      <c r="B58" s="15" t="s">
        <v>8</v>
      </c>
      <c r="C58" s="15"/>
      <c r="D58" s="15"/>
      <c r="E58" s="26"/>
      <c r="F58" s="8"/>
      <c r="G58" s="9">
        <v>93.38</v>
      </c>
      <c r="H58" s="9">
        <v>213.38</v>
      </c>
      <c r="I58" s="9">
        <v>273.38</v>
      </c>
      <c r="J58" s="9">
        <v>273.375</v>
      </c>
    </row>
    <row r="59" spans="1:10" s="4" customFormat="1" ht="12" customHeight="1" x14ac:dyDescent="0.2">
      <c r="A59" s="8"/>
      <c r="B59" s="15" t="s">
        <v>47</v>
      </c>
      <c r="C59" s="15"/>
      <c r="D59" s="15"/>
      <c r="E59" s="26"/>
      <c r="F59" s="8"/>
      <c r="G59" s="17">
        <v>0.27</v>
      </c>
      <c r="H59" s="17">
        <v>9.51</v>
      </c>
      <c r="I59" s="17">
        <v>1.45</v>
      </c>
      <c r="J59" s="17">
        <v>5.3150000000000004</v>
      </c>
    </row>
    <row r="60" spans="1:10" s="4" customFormat="1" ht="12" customHeight="1" x14ac:dyDescent="0.2">
      <c r="A60" s="8"/>
      <c r="B60" s="15" t="s">
        <v>48</v>
      </c>
      <c r="C60" s="15"/>
      <c r="D60" s="15"/>
      <c r="E60" s="26"/>
      <c r="F60" s="8"/>
      <c r="G60" s="17">
        <v>3.2</v>
      </c>
      <c r="H60" s="17">
        <v>129.70000000000002</v>
      </c>
      <c r="I60" s="17">
        <v>172.09</v>
      </c>
      <c r="J60" s="17">
        <v>26.42</v>
      </c>
    </row>
    <row r="61" spans="1:10" s="4" customFormat="1" ht="12" hidden="1" customHeight="1" x14ac:dyDescent="0.2">
      <c r="A61" s="8"/>
      <c r="B61" s="16" t="s">
        <v>43</v>
      </c>
      <c r="C61" s="8"/>
      <c r="D61" s="8"/>
      <c r="E61" s="8"/>
      <c r="F61" s="8"/>
      <c r="G61" s="9">
        <v>2.5</v>
      </c>
      <c r="H61" s="9">
        <v>0</v>
      </c>
      <c r="I61" s="9"/>
      <c r="J61" s="9"/>
    </row>
    <row r="62" spans="1:10" ht="12" customHeight="1" x14ac:dyDescent="0.2">
      <c r="A62" s="8"/>
      <c r="B62" s="15" t="s">
        <v>19</v>
      </c>
      <c r="C62" s="15"/>
      <c r="D62" s="15"/>
      <c r="E62" s="26"/>
      <c r="F62" s="8"/>
      <c r="G62" s="18">
        <v>2554.8000000000002</v>
      </c>
      <c r="H62" s="18">
        <v>2879.51</v>
      </c>
      <c r="I62" s="18">
        <v>2769.3</v>
      </c>
      <c r="J62" s="18">
        <v>2835.7</v>
      </c>
    </row>
    <row r="63" spans="1:10" ht="12" customHeight="1" x14ac:dyDescent="0.2">
      <c r="A63" s="8"/>
      <c r="B63" s="20" t="s">
        <v>33</v>
      </c>
      <c r="C63" s="8"/>
      <c r="D63" s="8"/>
      <c r="E63" s="8"/>
      <c r="F63" s="8"/>
      <c r="G63" s="19">
        <f>SUM(G56:G62)</f>
        <v>4412.45</v>
      </c>
      <c r="H63" s="19">
        <f>SUM(H56:H62)</f>
        <v>6501.7100000000009</v>
      </c>
      <c r="I63" s="19">
        <f>SUM(I56:I62)</f>
        <v>6727.6900000000005</v>
      </c>
      <c r="J63" s="19">
        <f>SUM(J56:J62)</f>
        <v>5053.5439999999999</v>
      </c>
    </row>
    <row r="64" spans="1:10" ht="12" customHeight="1" x14ac:dyDescent="0.2">
      <c r="A64" s="8"/>
      <c r="B64" s="8"/>
      <c r="C64" s="8"/>
      <c r="D64" s="8"/>
      <c r="E64" s="8"/>
      <c r="F64" s="8"/>
      <c r="G64" s="24"/>
      <c r="H64" s="24"/>
      <c r="I64" s="24"/>
      <c r="J64" s="24"/>
    </row>
    <row r="65" spans="1:10" ht="12" customHeight="1" x14ac:dyDescent="0.2">
      <c r="A65" s="8"/>
      <c r="B65" s="11" t="str">
        <f>B22</f>
        <v>4th Quarter Capital Budget:</v>
      </c>
      <c r="C65" s="20"/>
      <c r="D65" s="8"/>
      <c r="E65" s="8"/>
      <c r="F65" s="8"/>
      <c r="G65" s="9"/>
      <c r="H65" s="9"/>
      <c r="I65" s="9"/>
      <c r="J65" s="9"/>
    </row>
    <row r="66" spans="1:10" ht="12" customHeight="1" x14ac:dyDescent="0.2">
      <c r="A66" s="8"/>
      <c r="B66" s="15" t="s">
        <v>30</v>
      </c>
      <c r="C66" s="20"/>
      <c r="D66" s="8"/>
      <c r="E66" s="8"/>
      <c r="F66" s="8"/>
      <c r="G66" s="21">
        <v>170.2</v>
      </c>
      <c r="H66" s="21">
        <v>256.22000000000003</v>
      </c>
      <c r="I66" s="21">
        <v>273.47000000000003</v>
      </c>
      <c r="J66" s="21">
        <v>41.8</v>
      </c>
    </row>
    <row r="67" spans="1:10" ht="12" customHeight="1" x14ac:dyDescent="0.2">
      <c r="A67" s="8"/>
      <c r="B67" s="20" t="s">
        <v>37</v>
      </c>
      <c r="C67" s="20"/>
      <c r="D67" s="8"/>
      <c r="E67" s="8"/>
      <c r="F67" s="8"/>
      <c r="G67" s="19">
        <f>SUM(G66:G66)</f>
        <v>170.2</v>
      </c>
      <c r="H67" s="19">
        <f>SUM(H66:H66)</f>
        <v>256.22000000000003</v>
      </c>
      <c r="I67" s="19">
        <f>SUM(I66:I66)</f>
        <v>273.47000000000003</v>
      </c>
      <c r="J67" s="19">
        <f>SUM(J66:J66)</f>
        <v>41.8</v>
      </c>
    </row>
    <row r="68" spans="1:10" ht="12" customHeight="1" x14ac:dyDescent="0.2">
      <c r="A68" s="8"/>
      <c r="B68" s="15"/>
      <c r="C68" s="20"/>
      <c r="D68" s="8"/>
      <c r="E68" s="8"/>
      <c r="F68" s="8"/>
      <c r="G68" s="9"/>
      <c r="H68" s="9"/>
      <c r="I68" s="9"/>
      <c r="J68" s="9"/>
    </row>
    <row r="69" spans="1:10" x14ac:dyDescent="0.2">
      <c r="A69" s="8"/>
      <c r="B69" s="15"/>
      <c r="C69" s="20" t="s">
        <v>35</v>
      </c>
      <c r="D69" s="8"/>
      <c r="E69" s="8"/>
      <c r="F69" s="8"/>
      <c r="G69" s="19">
        <f>SUM(G63,G67)</f>
        <v>4582.6499999999996</v>
      </c>
      <c r="H69" s="19">
        <f>SUM(H63,H67)</f>
        <v>6757.9300000000012</v>
      </c>
      <c r="I69" s="19">
        <f>SUM(I63,I67)</f>
        <v>7001.1600000000008</v>
      </c>
      <c r="J69" s="19">
        <f>SUM(J63,J67)</f>
        <v>5095.3440000000001</v>
      </c>
    </row>
    <row r="70" spans="1:10" x14ac:dyDescent="0.2">
      <c r="A70" s="8"/>
      <c r="B70" s="15"/>
      <c r="C70" s="20"/>
      <c r="D70" s="8"/>
      <c r="E70" s="8"/>
      <c r="F70" s="8"/>
      <c r="G70" s="9"/>
      <c r="H70" s="9"/>
      <c r="I70" s="9"/>
      <c r="J70" s="9"/>
    </row>
    <row r="71" spans="1:10" x14ac:dyDescent="0.2">
      <c r="A71" s="8"/>
      <c r="B71" s="15"/>
      <c r="C71" s="20"/>
      <c r="D71" s="8"/>
      <c r="E71" s="8"/>
      <c r="F71" s="8"/>
      <c r="G71" s="9"/>
      <c r="H71" s="9"/>
      <c r="I71" s="9"/>
      <c r="J71" s="9"/>
    </row>
    <row r="72" spans="1:10" ht="15.75" x14ac:dyDescent="0.25">
      <c r="A72" s="8"/>
      <c r="B72" s="37" t="s">
        <v>13</v>
      </c>
      <c r="C72" s="37"/>
      <c r="D72" s="37"/>
      <c r="E72" s="37"/>
      <c r="F72" s="37"/>
      <c r="G72" s="9"/>
      <c r="H72" s="9"/>
      <c r="I72" s="9"/>
      <c r="J72" s="9"/>
    </row>
    <row r="73" spans="1:10" ht="12" customHeight="1" x14ac:dyDescent="0.2">
      <c r="A73" s="8"/>
      <c r="B73" s="38" t="s">
        <v>0</v>
      </c>
      <c r="C73" s="38"/>
      <c r="D73" s="38"/>
      <c r="E73" s="38"/>
      <c r="F73" s="38"/>
      <c r="G73" s="9"/>
      <c r="H73" s="9"/>
      <c r="I73" s="9"/>
      <c r="J73" s="9"/>
    </row>
    <row r="74" spans="1:10" ht="12" customHeight="1" x14ac:dyDescent="0.25">
      <c r="A74" s="8"/>
      <c r="B74" s="8"/>
      <c r="C74" s="8"/>
      <c r="D74" s="8"/>
      <c r="E74" s="25"/>
      <c r="F74" s="27"/>
      <c r="G74" s="9"/>
      <c r="H74" s="9"/>
      <c r="I74" s="9"/>
      <c r="J74" s="9"/>
    </row>
    <row r="75" spans="1:10" ht="12" customHeight="1" thickBot="1" x14ac:dyDescent="0.25">
      <c r="A75" s="8"/>
      <c r="B75" s="11" t="str">
        <f>B5</f>
        <v>4th Quarter Operating Budget:</v>
      </c>
      <c r="C75" s="8"/>
      <c r="D75" s="8"/>
      <c r="E75" s="28"/>
      <c r="F75" s="8"/>
      <c r="G75" s="12" t="s">
        <v>16</v>
      </c>
      <c r="H75" s="12" t="s">
        <v>16</v>
      </c>
      <c r="I75" s="12" t="s">
        <v>16</v>
      </c>
      <c r="J75" s="12" t="s">
        <v>16</v>
      </c>
    </row>
    <row r="76" spans="1:10" ht="12" customHeight="1" x14ac:dyDescent="0.2">
      <c r="A76" s="8"/>
      <c r="B76" s="8" t="s">
        <v>10</v>
      </c>
      <c r="C76" s="8"/>
      <c r="D76" s="8"/>
      <c r="E76" s="29"/>
      <c r="F76" s="8"/>
      <c r="G76" s="30">
        <v>1455</v>
      </c>
      <c r="H76" s="30">
        <v>1489.88</v>
      </c>
      <c r="I76" s="30">
        <v>1508.7</v>
      </c>
      <c r="J76" s="30">
        <v>1502.98</v>
      </c>
    </row>
    <row r="77" spans="1:10" s="4" customFormat="1" ht="12" customHeight="1" x14ac:dyDescent="0.2">
      <c r="A77" s="8"/>
      <c r="B77" s="15" t="s">
        <v>8</v>
      </c>
      <c r="C77" s="15"/>
      <c r="D77" s="15"/>
      <c r="E77" s="26"/>
      <c r="F77" s="8"/>
      <c r="G77" s="31">
        <v>56.03</v>
      </c>
      <c r="H77" s="31">
        <v>268.02999999999997</v>
      </c>
      <c r="I77" s="31">
        <v>374.03</v>
      </c>
      <c r="J77" s="31">
        <v>224.03</v>
      </c>
    </row>
    <row r="78" spans="1:10" s="4" customFormat="1" ht="12" customHeight="1" x14ac:dyDescent="0.2">
      <c r="A78" s="8"/>
      <c r="B78" s="15" t="s">
        <v>49</v>
      </c>
      <c r="C78" s="15"/>
      <c r="D78" s="15"/>
      <c r="E78" s="26"/>
      <c r="F78" s="8"/>
      <c r="G78" s="31">
        <v>198</v>
      </c>
      <c r="H78" s="31">
        <v>110.5</v>
      </c>
      <c r="I78" s="31">
        <v>93.13</v>
      </c>
      <c r="J78" s="31">
        <v>62.08</v>
      </c>
    </row>
    <row r="79" spans="1:10" s="4" customFormat="1" ht="12" customHeight="1" x14ac:dyDescent="0.2">
      <c r="A79" s="8"/>
      <c r="B79" s="15" t="s">
        <v>47</v>
      </c>
      <c r="C79" s="15"/>
      <c r="D79" s="15"/>
      <c r="E79" s="26"/>
      <c r="F79" s="8"/>
      <c r="G79" s="17">
        <v>12.2</v>
      </c>
      <c r="H79" s="17">
        <v>40.090000000000003</v>
      </c>
      <c r="I79" s="17">
        <v>43.74</v>
      </c>
      <c r="J79" s="17">
        <v>29.5</v>
      </c>
    </row>
    <row r="80" spans="1:10" s="4" customFormat="1" ht="12" customHeight="1" x14ac:dyDescent="0.2">
      <c r="A80" s="8"/>
      <c r="B80" s="15" t="s">
        <v>48</v>
      </c>
      <c r="C80" s="15"/>
      <c r="D80" s="15"/>
      <c r="E80" s="26"/>
      <c r="F80" s="8"/>
      <c r="G80" s="17">
        <v>13.74</v>
      </c>
      <c r="H80" s="17">
        <v>16.22</v>
      </c>
      <c r="I80" s="17">
        <v>16.93</v>
      </c>
      <c r="J80" s="17">
        <v>20.521999999999998</v>
      </c>
    </row>
    <row r="81" spans="1:10" s="4" customFormat="1" ht="12" hidden="1" customHeight="1" x14ac:dyDescent="0.2">
      <c r="A81" s="8"/>
      <c r="B81" s="8" t="s">
        <v>43</v>
      </c>
      <c r="C81" s="8"/>
      <c r="D81" s="8"/>
      <c r="E81" s="23"/>
      <c r="F81" s="29"/>
      <c r="G81" s="31">
        <v>2.5</v>
      </c>
      <c r="H81" s="31">
        <v>0</v>
      </c>
      <c r="I81" s="31"/>
      <c r="J81" s="31"/>
    </row>
    <row r="82" spans="1:10" ht="12" customHeight="1" x14ac:dyDescent="0.2">
      <c r="A82" s="8"/>
      <c r="B82" s="15" t="s">
        <v>19</v>
      </c>
      <c r="C82" s="15"/>
      <c r="D82" s="15"/>
      <c r="E82" s="26"/>
      <c r="F82" s="8"/>
      <c r="G82" s="32">
        <v>1172.6500000000001</v>
      </c>
      <c r="H82" s="32">
        <v>1321.71</v>
      </c>
      <c r="I82" s="32">
        <v>1271.1099999999999</v>
      </c>
      <c r="J82" s="32">
        <v>1301.5999999999999</v>
      </c>
    </row>
    <row r="83" spans="1:10" ht="12" customHeight="1" x14ac:dyDescent="0.2">
      <c r="A83" s="8"/>
      <c r="B83" s="20" t="s">
        <v>34</v>
      </c>
      <c r="C83" s="8"/>
      <c r="D83" s="8"/>
      <c r="E83" s="8"/>
      <c r="F83" s="8"/>
      <c r="G83" s="19">
        <f>SUM(G76:G82)</f>
        <v>2910.12</v>
      </c>
      <c r="H83" s="19">
        <f>SUM(H76:H82)</f>
        <v>3246.4300000000003</v>
      </c>
      <c r="I83" s="19">
        <f>SUM(I76:I82)</f>
        <v>3307.6400000000003</v>
      </c>
      <c r="J83" s="19">
        <f>SUM(J76:J82)</f>
        <v>3140.7119999999995</v>
      </c>
    </row>
    <row r="84" spans="1:10" ht="12" customHeight="1" x14ac:dyDescent="0.2">
      <c r="A84" s="8"/>
      <c r="B84" s="20"/>
      <c r="C84" s="8"/>
      <c r="D84" s="8"/>
      <c r="E84" s="8"/>
      <c r="F84" s="8"/>
      <c r="G84" s="24"/>
      <c r="H84" s="24"/>
      <c r="I84" s="24"/>
      <c r="J84" s="24"/>
    </row>
    <row r="85" spans="1:10" ht="12" customHeight="1" x14ac:dyDescent="0.2">
      <c r="A85" s="8"/>
      <c r="B85" s="11" t="str">
        <f>B22</f>
        <v>4th Quarter Capital Budget:</v>
      </c>
      <c r="C85" s="20"/>
      <c r="D85" s="8"/>
      <c r="E85" s="8"/>
      <c r="F85" s="8"/>
      <c r="G85" s="9"/>
      <c r="H85" s="9"/>
      <c r="I85" s="9"/>
      <c r="J85" s="9"/>
    </row>
    <row r="86" spans="1:10" ht="12" customHeight="1" x14ac:dyDescent="0.2">
      <c r="A86" s="8"/>
      <c r="B86" s="15" t="s">
        <v>30</v>
      </c>
      <c r="C86" s="20"/>
      <c r="D86" s="8"/>
      <c r="E86" s="8"/>
      <c r="F86" s="8"/>
      <c r="G86" s="21">
        <v>78.13</v>
      </c>
      <c r="H86" s="21">
        <v>117.61</v>
      </c>
      <c r="I86" s="21">
        <v>125.5</v>
      </c>
      <c r="J86" s="21">
        <v>19.2</v>
      </c>
    </row>
    <row r="87" spans="1:10" ht="12" customHeight="1" x14ac:dyDescent="0.2">
      <c r="A87" s="8"/>
      <c r="B87" s="20" t="s">
        <v>36</v>
      </c>
      <c r="C87" s="20"/>
      <c r="D87" s="8"/>
      <c r="E87" s="8"/>
      <c r="F87" s="8"/>
      <c r="G87" s="19">
        <f>SUM(G86:G86)</f>
        <v>78.13</v>
      </c>
      <c r="H87" s="19">
        <f>SUM(H86:H86)</f>
        <v>117.61</v>
      </c>
      <c r="I87" s="19">
        <f>SUM(I86:I86)</f>
        <v>125.5</v>
      </c>
      <c r="J87" s="19">
        <f>SUM(J86:J86)</f>
        <v>19.2</v>
      </c>
    </row>
    <row r="88" spans="1:10" ht="12" customHeight="1" x14ac:dyDescent="0.2">
      <c r="A88" s="8"/>
      <c r="B88" s="15"/>
      <c r="C88" s="20"/>
      <c r="D88" s="8"/>
      <c r="E88" s="8"/>
      <c r="F88" s="8"/>
      <c r="G88" s="9"/>
      <c r="H88" s="9"/>
      <c r="I88" s="9"/>
      <c r="J88" s="9"/>
    </row>
    <row r="89" spans="1:10" ht="12" customHeight="1" x14ac:dyDescent="0.2">
      <c r="A89" s="8"/>
      <c r="B89" s="15"/>
      <c r="C89" s="20" t="s">
        <v>38</v>
      </c>
      <c r="D89" s="8"/>
      <c r="E89" s="8"/>
      <c r="F89" s="8"/>
      <c r="G89" s="19">
        <f>SUM(G83,G87)</f>
        <v>2988.25</v>
      </c>
      <c r="H89" s="19">
        <f>SUM(H83,H87)</f>
        <v>3364.0400000000004</v>
      </c>
      <c r="I89" s="19">
        <f>SUM(I83,I87)</f>
        <v>3433.1400000000003</v>
      </c>
      <c r="J89" s="19">
        <f>SUM(J83,J87)</f>
        <v>3159.9119999999994</v>
      </c>
    </row>
    <row r="90" spans="1:10" ht="12" customHeight="1" x14ac:dyDescent="0.25">
      <c r="A90" s="8"/>
      <c r="B90" s="8"/>
      <c r="C90" s="8"/>
      <c r="D90" s="8"/>
      <c r="E90" s="8"/>
      <c r="F90" s="8"/>
      <c r="G90" s="33"/>
      <c r="H90" s="33"/>
      <c r="I90" s="33"/>
      <c r="J90" s="33"/>
    </row>
    <row r="91" spans="1:10" ht="12" customHeight="1" x14ac:dyDescent="0.25">
      <c r="A91" s="8"/>
      <c r="B91" s="8"/>
      <c r="C91" s="8"/>
      <c r="D91" s="8"/>
      <c r="E91" s="8"/>
      <c r="F91" s="8"/>
      <c r="G91" s="33"/>
      <c r="H91" s="33"/>
      <c r="I91" s="33"/>
      <c r="J91" s="33"/>
    </row>
    <row r="92" spans="1:10" ht="15" customHeight="1" x14ac:dyDescent="0.25">
      <c r="A92" s="8"/>
      <c r="B92" s="37" t="s">
        <v>11</v>
      </c>
      <c r="C92" s="37"/>
      <c r="D92" s="37"/>
      <c r="E92" s="37"/>
      <c r="F92" s="37"/>
      <c r="G92" s="9"/>
      <c r="H92" s="9"/>
      <c r="I92" s="9"/>
      <c r="J92" s="9"/>
    </row>
    <row r="93" spans="1:10" ht="12" customHeight="1" x14ac:dyDescent="0.2">
      <c r="A93" s="8"/>
      <c r="B93" s="38" t="s">
        <v>0</v>
      </c>
      <c r="C93" s="38"/>
      <c r="D93" s="38"/>
      <c r="E93" s="38"/>
      <c r="F93" s="38"/>
      <c r="G93" s="9"/>
      <c r="H93" s="9"/>
      <c r="I93" s="9"/>
      <c r="J93" s="9"/>
    </row>
    <row r="94" spans="1:10" ht="12" customHeight="1" x14ac:dyDescent="0.2">
      <c r="A94" s="8"/>
      <c r="B94" s="8"/>
      <c r="C94" s="8"/>
      <c r="D94" s="8"/>
      <c r="E94" s="28"/>
      <c r="F94" s="8"/>
      <c r="G94" s="9"/>
      <c r="H94" s="9"/>
      <c r="I94" s="9"/>
      <c r="J94" s="9"/>
    </row>
    <row r="95" spans="1:10" ht="12" customHeight="1" thickBot="1" x14ac:dyDescent="0.25">
      <c r="A95" s="8"/>
      <c r="B95" s="11" t="str">
        <f>B5</f>
        <v>4th Quarter Operating Budget:</v>
      </c>
      <c r="C95" s="8"/>
      <c r="D95" s="8"/>
      <c r="E95" s="34"/>
      <c r="F95" s="13"/>
      <c r="G95" s="12" t="s">
        <v>17</v>
      </c>
      <c r="H95" s="12" t="s">
        <v>17</v>
      </c>
      <c r="I95" s="12" t="s">
        <v>17</v>
      </c>
      <c r="J95" s="12" t="s">
        <v>17</v>
      </c>
    </row>
    <row r="96" spans="1:10" ht="12" customHeight="1" x14ac:dyDescent="0.2">
      <c r="A96" s="8"/>
      <c r="B96" s="8" t="s">
        <v>10</v>
      </c>
      <c r="C96" s="8"/>
      <c r="D96" s="8"/>
      <c r="E96" s="23"/>
      <c r="F96" s="23"/>
      <c r="G96" s="31">
        <v>1779.56</v>
      </c>
      <c r="H96" s="31">
        <v>1813.34</v>
      </c>
      <c r="I96" s="31">
        <v>1835.49</v>
      </c>
      <c r="J96" s="31">
        <v>1823.3</v>
      </c>
    </row>
    <row r="97" spans="1:10" s="4" customFormat="1" ht="12" customHeight="1" x14ac:dyDescent="0.2">
      <c r="A97" s="8"/>
      <c r="B97" s="8" t="s">
        <v>18</v>
      </c>
      <c r="C97" s="8"/>
      <c r="D97" s="8"/>
      <c r="E97" s="23"/>
      <c r="F97" s="23"/>
      <c r="G97" s="31">
        <v>8984.73</v>
      </c>
      <c r="H97" s="31">
        <v>9772.7000000000007</v>
      </c>
      <c r="I97" s="31">
        <v>9246.02</v>
      </c>
      <c r="J97" s="31">
        <v>9161.34</v>
      </c>
    </row>
    <row r="98" spans="1:10" s="4" customFormat="1" ht="12" customHeight="1" x14ac:dyDescent="0.2">
      <c r="A98" s="8"/>
      <c r="B98" s="8" t="s">
        <v>8</v>
      </c>
      <c r="C98" s="8"/>
      <c r="D98" s="8"/>
      <c r="E98" s="23"/>
      <c r="F98" s="23"/>
      <c r="G98" s="31">
        <v>1776.52</v>
      </c>
      <c r="H98" s="31">
        <v>1959.85</v>
      </c>
      <c r="I98" s="31">
        <v>1959.86</v>
      </c>
      <c r="J98" s="31">
        <v>1959.86</v>
      </c>
    </row>
    <row r="99" spans="1:10" s="4" customFormat="1" ht="12" customHeight="1" x14ac:dyDescent="0.2">
      <c r="A99" s="8"/>
      <c r="B99" s="15" t="s">
        <v>49</v>
      </c>
      <c r="C99" s="8"/>
      <c r="D99" s="8"/>
      <c r="E99" s="23"/>
      <c r="F99" s="23"/>
      <c r="G99" s="31">
        <v>899.9</v>
      </c>
      <c r="H99" s="31">
        <v>399</v>
      </c>
      <c r="I99" s="31">
        <v>0</v>
      </c>
      <c r="J99" s="31">
        <v>588</v>
      </c>
    </row>
    <row r="100" spans="1:10" ht="12" customHeight="1" x14ac:dyDescent="0.2">
      <c r="A100" s="8"/>
      <c r="B100" s="8" t="s">
        <v>7</v>
      </c>
      <c r="C100" s="8"/>
      <c r="D100" s="8"/>
      <c r="E100" s="23"/>
      <c r="F100" s="23"/>
      <c r="G100" s="31">
        <v>14.8</v>
      </c>
      <c r="H100" s="31">
        <v>377.17</v>
      </c>
      <c r="I100" s="31">
        <v>395</v>
      </c>
      <c r="J100" s="31">
        <v>435</v>
      </c>
    </row>
    <row r="101" spans="1:10" s="4" customFormat="1" ht="12" customHeight="1" x14ac:dyDescent="0.2">
      <c r="A101" s="8"/>
      <c r="B101" s="15" t="s">
        <v>47</v>
      </c>
      <c r="C101" s="8"/>
      <c r="D101" s="8"/>
      <c r="E101" s="23"/>
      <c r="F101" s="23"/>
      <c r="G101" s="17">
        <v>113.6</v>
      </c>
      <c r="H101" s="17">
        <v>121.97</v>
      </c>
      <c r="I101" s="17">
        <v>53.94</v>
      </c>
      <c r="J101" s="17">
        <v>275.25900000000001</v>
      </c>
    </row>
    <row r="102" spans="1:10" s="4" customFormat="1" ht="12" customHeight="1" x14ac:dyDescent="0.2">
      <c r="A102" s="8"/>
      <c r="B102" s="15" t="s">
        <v>48</v>
      </c>
      <c r="C102" s="8"/>
      <c r="D102" s="8"/>
      <c r="E102" s="23"/>
      <c r="F102" s="23"/>
      <c r="G102" s="17">
        <v>2.8600000000000003</v>
      </c>
      <c r="H102" s="17">
        <v>9.68</v>
      </c>
      <c r="I102" s="17">
        <v>5.93</v>
      </c>
      <c r="J102" s="17">
        <v>15.785</v>
      </c>
    </row>
    <row r="103" spans="1:10" ht="12" customHeight="1" x14ac:dyDescent="0.2">
      <c r="A103" s="8"/>
      <c r="B103" s="8" t="s">
        <v>19</v>
      </c>
      <c r="C103" s="8"/>
      <c r="D103" s="8"/>
      <c r="E103" s="23"/>
      <c r="F103" s="23"/>
      <c r="G103" s="32">
        <v>6009.3</v>
      </c>
      <c r="H103" s="32">
        <v>6773.2</v>
      </c>
      <c r="I103" s="32">
        <v>6513.9</v>
      </c>
      <c r="J103" s="32">
        <v>6670.2</v>
      </c>
    </row>
    <row r="104" spans="1:10" ht="12" customHeight="1" x14ac:dyDescent="0.2">
      <c r="A104" s="8"/>
      <c r="B104" s="20" t="s">
        <v>39</v>
      </c>
      <c r="C104" s="20"/>
      <c r="D104" s="8"/>
      <c r="E104" s="23"/>
      <c r="F104" s="35"/>
      <c r="G104" s="19">
        <f>SUM(G96:G103)</f>
        <v>19581.27</v>
      </c>
      <c r="H104" s="19">
        <f>SUM(H96:H103)</f>
        <v>21226.91</v>
      </c>
      <c r="I104" s="19">
        <f>SUM(I96:I103)</f>
        <v>20010.14</v>
      </c>
      <c r="J104" s="19">
        <f>SUM(J96:J103)</f>
        <v>20928.743999999999</v>
      </c>
    </row>
    <row r="105" spans="1:10" x14ac:dyDescent="0.2">
      <c r="A105" s="8"/>
      <c r="B105" s="8"/>
      <c r="C105" s="8"/>
      <c r="D105" s="8"/>
      <c r="E105" s="8"/>
      <c r="F105" s="23"/>
      <c r="G105" s="9"/>
      <c r="H105" s="9"/>
      <c r="I105" s="9"/>
      <c r="J105" s="9"/>
    </row>
    <row r="106" spans="1:10" ht="12" customHeight="1" x14ac:dyDescent="0.2">
      <c r="A106" s="8"/>
      <c r="B106" s="11" t="str">
        <f>B22</f>
        <v>4th Quarter Capital Budget:</v>
      </c>
      <c r="C106" s="20"/>
      <c r="D106" s="8"/>
      <c r="E106" s="8"/>
      <c r="F106" s="8"/>
      <c r="G106" s="9"/>
      <c r="H106" s="9"/>
      <c r="I106" s="9"/>
      <c r="J106" s="9"/>
    </row>
    <row r="107" spans="1:10" ht="12" customHeight="1" x14ac:dyDescent="0.2">
      <c r="A107" s="8"/>
      <c r="B107" s="15" t="s">
        <v>44</v>
      </c>
      <c r="C107" s="20"/>
      <c r="D107" s="8"/>
      <c r="E107" s="8"/>
      <c r="F107" s="8"/>
      <c r="G107" s="14">
        <v>2487</v>
      </c>
      <c r="H107" s="14">
        <v>1294.46</v>
      </c>
      <c r="I107" s="14">
        <v>1294.46</v>
      </c>
      <c r="J107" s="14">
        <v>1294.46</v>
      </c>
    </row>
    <row r="108" spans="1:10" ht="12" customHeight="1" x14ac:dyDescent="0.2">
      <c r="A108" s="8"/>
      <c r="B108" s="15" t="s">
        <v>30</v>
      </c>
      <c r="C108" s="20"/>
      <c r="D108" s="8"/>
      <c r="E108" s="8"/>
      <c r="F108" s="8"/>
      <c r="G108" s="18">
        <v>400.5</v>
      </c>
      <c r="H108" s="18">
        <v>602.69000000000005</v>
      </c>
      <c r="I108" s="18">
        <v>643.25</v>
      </c>
      <c r="J108" s="18">
        <v>98.34</v>
      </c>
    </row>
    <row r="109" spans="1:10" ht="12" customHeight="1" x14ac:dyDescent="0.2">
      <c r="A109" s="8"/>
      <c r="B109" s="20" t="s">
        <v>40</v>
      </c>
      <c r="C109" s="20"/>
      <c r="D109" s="8"/>
      <c r="E109" s="8"/>
      <c r="F109" s="8"/>
      <c r="G109" s="19">
        <f>SUM(G107:G108)</f>
        <v>2887.5</v>
      </c>
      <c r="H109" s="19">
        <f>SUM(H107:H108)</f>
        <v>1897.15</v>
      </c>
      <c r="I109" s="19">
        <f>SUM(I107:I108)</f>
        <v>1937.71</v>
      </c>
      <c r="J109" s="19">
        <f>SUM(J107:J108)</f>
        <v>1392.8</v>
      </c>
    </row>
    <row r="110" spans="1:10" ht="12" customHeight="1" x14ac:dyDescent="0.2">
      <c r="A110" s="8"/>
      <c r="B110" s="15"/>
      <c r="C110" s="20"/>
      <c r="D110" s="8"/>
      <c r="E110" s="8"/>
      <c r="F110" s="8"/>
      <c r="G110" s="9"/>
      <c r="H110" s="9"/>
      <c r="I110" s="9"/>
      <c r="J110" s="9"/>
    </row>
    <row r="111" spans="1:10" ht="12" customHeight="1" x14ac:dyDescent="0.2">
      <c r="A111" s="8"/>
      <c r="B111" s="15"/>
      <c r="C111" s="20" t="s">
        <v>41</v>
      </c>
      <c r="D111" s="8"/>
      <c r="E111" s="8"/>
      <c r="F111" s="8"/>
      <c r="G111" s="19">
        <f>SUM(G104,G109)</f>
        <v>22468.77</v>
      </c>
      <c r="H111" s="19">
        <f>SUM(H104,H109)</f>
        <v>23124.06</v>
      </c>
      <c r="I111" s="19">
        <f>SUM(I104,I109)</f>
        <v>21947.85</v>
      </c>
      <c r="J111" s="19">
        <f>SUM(J104,J109)</f>
        <v>22321.543999999998</v>
      </c>
    </row>
    <row r="112" spans="1:10" x14ac:dyDescent="0.2">
      <c r="A112" s="8"/>
      <c r="B112" s="8"/>
      <c r="C112" s="8"/>
      <c r="D112" s="8"/>
      <c r="E112" s="23"/>
      <c r="F112" s="23"/>
      <c r="G112" s="36"/>
      <c r="H112" s="36"/>
      <c r="I112" s="36"/>
      <c r="J112" s="36"/>
    </row>
    <row r="113" spans="2:10" x14ac:dyDescent="0.2">
      <c r="E113" s="1"/>
      <c r="F113" s="1"/>
      <c r="G113" s="6"/>
      <c r="H113" s="6"/>
      <c r="I113" s="6"/>
      <c r="J113" s="6"/>
    </row>
    <row r="114" spans="2:10" x14ac:dyDescent="0.2">
      <c r="E114" s="1"/>
      <c r="F114" s="1"/>
      <c r="G114" s="6"/>
      <c r="H114" s="6"/>
      <c r="I114" s="6"/>
      <c r="J114" s="6"/>
    </row>
    <row r="115" spans="2:10" x14ac:dyDescent="0.2">
      <c r="E115" s="1"/>
      <c r="F115" s="1"/>
      <c r="G115" s="6"/>
      <c r="H115" s="6"/>
      <c r="I115" s="6"/>
      <c r="J115" s="6"/>
    </row>
    <row r="116" spans="2:10" x14ac:dyDescent="0.2">
      <c r="E116" s="1"/>
      <c r="F116" s="1"/>
      <c r="G116" s="6"/>
      <c r="H116" s="6"/>
      <c r="I116" s="6"/>
      <c r="J116" s="6"/>
    </row>
    <row r="117" spans="2:10" x14ac:dyDescent="0.2">
      <c r="E117" s="1"/>
      <c r="F117" s="1"/>
      <c r="G117" s="6"/>
      <c r="H117" s="6"/>
      <c r="I117" s="6"/>
      <c r="J117" s="6"/>
    </row>
    <row r="118" spans="2:10" x14ac:dyDescent="0.2">
      <c r="B118" s="2"/>
      <c r="F118" s="3"/>
      <c r="G118" s="7"/>
      <c r="H118" s="7"/>
      <c r="I118" s="7"/>
      <c r="J118" s="7"/>
    </row>
    <row r="119" spans="2:10" x14ac:dyDescent="0.2">
      <c r="G119" s="6"/>
      <c r="H119" s="6"/>
      <c r="I119" s="6"/>
      <c r="J119" s="6"/>
    </row>
    <row r="120" spans="2:10" x14ac:dyDescent="0.2">
      <c r="G120" s="6"/>
      <c r="H120" s="6"/>
      <c r="I120" s="6"/>
      <c r="J120" s="6"/>
    </row>
    <row r="121" spans="2:10" x14ac:dyDescent="0.2">
      <c r="G121" s="6"/>
      <c r="H121" s="6"/>
      <c r="I121" s="6"/>
      <c r="J121" s="6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2:F72"/>
    <mergeCell ref="B73:F73"/>
    <mergeCell ref="B92:F92"/>
    <mergeCell ref="B93:F93"/>
    <mergeCell ref="B2:F2"/>
    <mergeCell ref="B31:F31"/>
    <mergeCell ref="B32:F32"/>
    <mergeCell ref="B3:F3"/>
    <mergeCell ref="B52:F52"/>
    <mergeCell ref="B53:F53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4th Quarter 2015 Budget
&amp;RAppendix M01
 4Q2015
Page &amp;P of &amp;N
</oddHeader>
    <oddFooter>&amp;LUSAC&amp;RJuly 31, 2015</oddFooter>
  </headerFooter>
  <rowBreaks count="2" manualBreakCount="2">
    <brk id="49" min="1" max="9" man="1"/>
    <brk id="9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4Q2015</vt:lpstr>
      <vt:lpstr>'M01 Budget 4Q2015'!Print_Area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Monica Jarvis</cp:lastModifiedBy>
  <cp:lastPrinted>2015-04-07T20:00:42Z</cp:lastPrinted>
  <dcterms:created xsi:type="dcterms:W3CDTF">1999-01-29T20:28:31Z</dcterms:created>
  <dcterms:modified xsi:type="dcterms:W3CDTF">2015-07-21T14:43:33Z</dcterms:modified>
</cp:coreProperties>
</file>