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00" windowHeight="8730"/>
  </bookViews>
  <sheets>
    <sheet name="M03 Cash" sheetId="1" r:id="rId1"/>
  </sheets>
  <definedNames>
    <definedName name="_xlnm.Print_Area" localSheetId="0">'M03 Cash'!$A$1:$G$65</definedName>
  </definedNames>
  <calcPr calcId="145621"/>
</workbook>
</file>

<file path=xl/calcChain.xml><?xml version="1.0" encoding="utf-8"?>
<calcChain xmlns="http://schemas.openxmlformats.org/spreadsheetml/2006/main">
  <c r="G34" i="1" l="1"/>
  <c r="G46" i="1"/>
  <c r="G45" i="1"/>
  <c r="G12" i="1" l="1"/>
  <c r="G13" i="1"/>
  <c r="G14" i="1"/>
  <c r="G15" i="1"/>
  <c r="G16" i="1"/>
  <c r="G17" i="1"/>
  <c r="G19" i="1" s="1"/>
  <c r="G30" i="1" s="1"/>
  <c r="G41" i="1" s="1"/>
  <c r="G52" i="1" s="1"/>
  <c r="G18" i="1"/>
  <c r="B19" i="1"/>
  <c r="C19" i="1"/>
  <c r="D19" i="1"/>
  <c r="D30" i="1" s="1"/>
  <c r="D41" i="1" s="1"/>
  <c r="D52" i="1" s="1"/>
  <c r="E19" i="1"/>
  <c r="E30" i="1" s="1"/>
  <c r="E41" i="1" s="1"/>
  <c r="E52" i="1" s="1"/>
  <c r="F19" i="1"/>
  <c r="F30" i="1" s="1"/>
  <c r="F41" i="1" s="1"/>
  <c r="F52" i="1" s="1"/>
  <c r="B30" i="1"/>
  <c r="B41" i="1" s="1"/>
  <c r="B52" i="1" s="1"/>
  <c r="C30" i="1"/>
  <c r="C41" i="1" s="1"/>
  <c r="C52" i="1" s="1"/>
  <c r="G35" i="1"/>
  <c r="G36" i="1"/>
  <c r="G37" i="1"/>
  <c r="G38" i="1"/>
  <c r="G39" i="1"/>
  <c r="G40" i="1"/>
  <c r="G47" i="1"/>
  <c r="G48" i="1"/>
  <c r="G49" i="1"/>
  <c r="G50" i="1"/>
  <c r="G51" i="1"/>
  <c r="B56" i="1"/>
  <c r="G56" i="1" s="1"/>
  <c r="C56" i="1"/>
  <c r="C63" i="1" s="1"/>
  <c r="E56" i="1"/>
  <c r="F56" i="1"/>
  <c r="B57" i="1"/>
  <c r="G57" i="1" s="1"/>
  <c r="C57" i="1"/>
  <c r="D57" i="1"/>
  <c r="D63" i="1" s="1"/>
  <c r="E57" i="1"/>
  <c r="E63" i="1" s="1"/>
  <c r="F57" i="1"/>
  <c r="F65" i="1" s="1"/>
  <c r="B58" i="1"/>
  <c r="C58" i="1"/>
  <c r="D58" i="1"/>
  <c r="E58" i="1"/>
  <c r="F58" i="1"/>
  <c r="G58" i="1"/>
  <c r="B59" i="1"/>
  <c r="G59" i="1" s="1"/>
  <c r="C59" i="1"/>
  <c r="D59" i="1"/>
  <c r="E59" i="1"/>
  <c r="F59" i="1"/>
  <c r="B60" i="1"/>
  <c r="G60" i="1" s="1"/>
  <c r="C60" i="1"/>
  <c r="D60" i="1"/>
  <c r="E60" i="1"/>
  <c r="F60" i="1"/>
  <c r="B61" i="1"/>
  <c r="G61" i="1" s="1"/>
  <c r="C61" i="1"/>
  <c r="D61" i="1"/>
  <c r="E61" i="1"/>
  <c r="F61" i="1"/>
  <c r="B62" i="1"/>
  <c r="C62" i="1"/>
  <c r="D62" i="1"/>
  <c r="E62" i="1"/>
  <c r="F62" i="1"/>
  <c r="G62" i="1"/>
  <c r="B63" i="1"/>
  <c r="G63" i="1" l="1"/>
  <c r="B65" i="1"/>
  <c r="C65" i="1"/>
  <c r="D65" i="1"/>
  <c r="F63" i="1"/>
  <c r="E65" i="1"/>
  <c r="G65" i="1" l="1"/>
</calcChain>
</file>

<file path=xl/sharedStrings.xml><?xml version="1.0" encoding="utf-8"?>
<sst xmlns="http://schemas.openxmlformats.org/spreadsheetml/2006/main" count="60" uniqueCount="28">
  <si>
    <t>% of total support disbursed</t>
  </si>
  <si>
    <t>Cash YTD</t>
  </si>
  <si>
    <t>Misc. Receipts</t>
  </si>
  <si>
    <t>Refunds</t>
  </si>
  <si>
    <t>Interest Received</t>
  </si>
  <si>
    <t>Administrative Disb.</t>
  </si>
  <si>
    <t>Inter-Program Transfers</t>
  </si>
  <si>
    <t>Program Disbursements</t>
  </si>
  <si>
    <t>Receipts on billings</t>
  </si>
  <si>
    <t>Year to Date 2015 Activity:</t>
  </si>
  <si>
    <t>Cash at 12/31/15</t>
  </si>
  <si>
    <t>Fourth Q 2015 Activity:</t>
  </si>
  <si>
    <t>Cash at 9/30/15</t>
  </si>
  <si>
    <t>Third Q 2015 Activity:</t>
  </si>
  <si>
    <t>Cash at 6/30/15</t>
  </si>
  <si>
    <t>Second Q 2015 Activity:</t>
  </si>
  <si>
    <t>Cash at 3/31/15</t>
  </si>
  <si>
    <t>First Q 2015 Activity:</t>
  </si>
  <si>
    <t>Cash at 12/31/14</t>
  </si>
  <si>
    <t>Total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</si>
  <si>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</si>
  <si>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</si>
  <si>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</si>
  <si>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</si>
  <si>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</si>
  <si>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</si>
  <si>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CASH BASIS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</si>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</sst>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1" applyNumberFormat="1" applyFont="1"/>
    <xf numFmtId="164" fontId="3" fillId="2" borderId="0" xfId="1" applyNumberFormat="1" applyFont="1" applyFill="1" applyAlignment="1">
      <alignment horizontal="right"/>
    </xf>
    <xf numFmtId="0" fontId="3" fillId="2" borderId="0" xfId="0" applyFont="1" applyFill="1"/>
    <xf numFmtId="43" fontId="2" fillId="0" borderId="0" xfId="1" applyNumberFormat="1" applyFont="1"/>
    <xf numFmtId="164" fontId="3" fillId="0" borderId="0" xfId="2" applyNumberFormat="1" applyFont="1" applyBorder="1"/>
    <xf numFmtId="5" fontId="3" fillId="0" borderId="1" xfId="1" applyNumberFormat="1" applyFont="1" applyFill="1" applyBorder="1" applyAlignment="1">
      <alignment horizontal="right"/>
    </xf>
    <xf numFmtId="0" fontId="3" fillId="0" borderId="0" xfId="0" applyFont="1" applyBorder="1"/>
    <xf numFmtId="39" fontId="2" fillId="0" borderId="0" xfId="1" applyNumberFormat="1" applyFont="1"/>
    <xf numFmtId="164" fontId="2" fillId="0" borderId="0" xfId="1" applyNumberFormat="1" applyFont="1" applyFill="1" applyAlignment="1">
      <alignment horizontal="right"/>
    </xf>
    <xf numFmtId="0" fontId="2" fillId="0" borderId="0" xfId="0" applyFont="1" applyFill="1"/>
    <xf numFmtId="5" fontId="2" fillId="0" borderId="0" xfId="2" applyNumberFormat="1" applyFont="1" applyFill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2" xfId="0" applyFont="1" applyBorder="1"/>
    <xf numFmtId="0" fontId="3" fillId="0" borderId="0" xfId="0" applyFont="1"/>
    <xf numFmtId="164" fontId="3" fillId="0" borderId="0" xfId="1" applyNumberFormat="1" applyFont="1"/>
    <xf numFmtId="164" fontId="2" fillId="0" borderId="0" xfId="0" applyNumberFormat="1" applyFont="1"/>
    <xf numFmtId="164" fontId="2" fillId="0" borderId="0" xfId="1" applyNumberFormat="1" applyFont="1" applyBorder="1" applyAlignment="1">
      <alignment horizontal="right"/>
    </xf>
    <xf numFmtId="5" fontId="3" fillId="0" borderId="3" xfId="2" applyNumberFormat="1" applyFont="1" applyBorder="1"/>
    <xf numFmtId="164" fontId="2" fillId="0" borderId="2" xfId="1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9"/>
  <sheetViews>
    <sheetView tabSelected="1" view="pageLayout" topLeftCell="A8" zoomScale="70" zoomScaleNormal="75" zoomScaleSheetLayoutView="85" zoomScalePageLayoutView="70" workbookViewId="0">
      <selection activeCell="G45" sqref="G45"/>
    </sheetView>
  </sheetViews>
  <sheetFormatPr defaultColWidth="9.140625" defaultRowHeight="15.75" x14ac:dyDescent="0.25"/>
  <cols>
    <col min="1" max="1" width="31.28515625" style="1" customWidth="1"/>
    <col min="2" max="2" width="22.7109375" style="2" customWidth="1"/>
    <col min="3" max="3" width="22.42578125" style="2" customWidth="1"/>
    <col min="4" max="4" width="18.85546875" style="2" customWidth="1"/>
    <col min="5" max="5" width="22.7109375" style="2" customWidth="1"/>
    <col min="6" max="6" width="20.85546875" style="2" customWidth="1"/>
    <col min="7" max="7" width="19.7109375" style="2" customWidth="1"/>
    <col min="8" max="8" width="24" style="1" customWidth="1"/>
    <col min="9" max="9" width="21.28515625" style="1" bestFit="1" customWidth="1"/>
    <col min="10" max="10" width="10.28515625" style="1" customWidth="1"/>
    <col min="11" max="11" width="5.140625" style="1" customWidth="1"/>
    <col min="12" max="12" width="11.7109375" style="1" customWidth="1"/>
    <col min="13" max="13" width="9.7109375" style="1" customWidth="1"/>
    <col min="14" max="14" width="16.42578125" style="1" customWidth="1"/>
    <col min="15" max="15" width="16.42578125" style="1" bestFit="1" customWidth="1"/>
    <col min="16" max="16" width="13.85546875" style="1" bestFit="1" customWidth="1"/>
    <col min="17" max="18" width="12.7109375" style="1" customWidth="1"/>
    <col min="19" max="16384" width="9.140625" style="1"/>
  </cols>
  <sheetData>
    <row r="1" spans="1:36" x14ac:dyDescent="0.25">
      <c r="A1" s="26" t="s">
        <v>27</v>
      </c>
      <c r="B1" s="26"/>
      <c r="C1" s="26"/>
      <c r="D1" s="26"/>
      <c r="E1" s="26"/>
      <c r="F1" s="26"/>
      <c r="G1" s="26"/>
    </row>
    <row r="2" spans="1:36" x14ac:dyDescent="0.25">
      <c r="A2" s="27">
        <v>2015</v>
      </c>
      <c r="B2" s="27"/>
      <c r="C2" s="27"/>
      <c r="D2" s="27"/>
      <c r="E2" s="27"/>
      <c r="F2" s="27"/>
      <c r="G2" s="27"/>
    </row>
    <row r="3" spans="1:36" x14ac:dyDescent="0.25">
      <c r="A3" s="26" t="s">
        <v>26</v>
      </c>
      <c r="B3" s="26"/>
      <c r="C3" s="26"/>
      <c r="D3" s="26"/>
      <c r="E3" s="26"/>
      <c r="F3" s="26"/>
      <c r="G3" s="26"/>
    </row>
    <row r="4" spans="1:36" x14ac:dyDescent="0.25">
      <c r="A4" s="25"/>
      <c r="B4" s="24"/>
      <c r="C4" s="24"/>
      <c r="D4" s="24"/>
      <c r="E4" s="24"/>
      <c r="F4" s="24"/>
      <c r="G4" s="24"/>
    </row>
    <row r="5" spans="1:36" ht="18" customHeight="1" x14ac:dyDescent="0.25">
      <c r="B5" s="23" t="s">
        <v>25</v>
      </c>
      <c r="C5" s="23" t="s">
        <v>24</v>
      </c>
      <c r="D5" s="23" t="s">
        <v>24</v>
      </c>
      <c r="E5" s="23" t="s">
        <v>23</v>
      </c>
      <c r="F5" s="23" t="s">
        <v>22</v>
      </c>
    </row>
    <row r="6" spans="1:36" ht="18" customHeight="1" x14ac:dyDescent="0.25">
      <c r="B6" s="22" t="s">
        <v>20</v>
      </c>
      <c r="C6" s="22" t="s">
        <v>20</v>
      </c>
      <c r="D6" s="22" t="s">
        <v>21</v>
      </c>
      <c r="E6" s="22" t="s">
        <v>20</v>
      </c>
      <c r="F6" s="22" t="s">
        <v>20</v>
      </c>
      <c r="G6" s="21" t="s">
        <v>19</v>
      </c>
    </row>
    <row r="7" spans="1:36" ht="18" customHeight="1" x14ac:dyDescent="0.25"/>
    <row r="8" spans="1:36" ht="18" customHeight="1" thickBot="1" x14ac:dyDescent="0.3">
      <c r="A8" s="16" t="s">
        <v>18</v>
      </c>
      <c r="B8" s="20">
        <v>5066096925.6728201</v>
      </c>
      <c r="C8" s="20">
        <v>217687950.74050695</v>
      </c>
      <c r="D8" s="20">
        <v>1948414763.1700001</v>
      </c>
      <c r="E8" s="20">
        <v>106865634.90147267</v>
      </c>
      <c r="F8" s="20">
        <v>397172071.58043939</v>
      </c>
      <c r="G8" s="20">
        <v>7736237346.0652409</v>
      </c>
    </row>
    <row r="9" spans="1:36" ht="18" customHeight="1" thickTop="1" x14ac:dyDescent="0.25"/>
    <row r="10" spans="1:36" ht="18" customHeight="1" x14ac:dyDescent="0.25"/>
    <row r="11" spans="1:36" ht="18" customHeight="1" x14ac:dyDescent="0.25">
      <c r="A11" s="15" t="s">
        <v>17</v>
      </c>
    </row>
    <row r="12" spans="1:36" ht="18" customHeight="1" x14ac:dyDescent="0.25">
      <c r="A12" s="1" t="s">
        <v>8</v>
      </c>
      <c r="B12" s="13">
        <v>598278940.28794897</v>
      </c>
      <c r="C12" s="13">
        <v>1124428690.6174479</v>
      </c>
      <c r="D12" s="13"/>
      <c r="E12" s="13">
        <v>393394645.54512304</v>
      </c>
      <c r="F12" s="13">
        <v>60807908.239479989</v>
      </c>
      <c r="G12" s="13">
        <f t="shared" ref="G12:G18" si="0">SUM(B12:F12)</f>
        <v>2176910184.6900001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8" customHeight="1" x14ac:dyDescent="0.25">
      <c r="A13" s="1" t="s">
        <v>7</v>
      </c>
      <c r="B13" s="11">
        <v>-428987398.96512401</v>
      </c>
      <c r="C13" s="11">
        <v>-936831599.58214402</v>
      </c>
      <c r="D13" s="11">
        <v>0</v>
      </c>
      <c r="E13" s="11">
        <v>-372429822.31899399</v>
      </c>
      <c r="F13" s="11">
        <v>-67442724.833737999</v>
      </c>
      <c r="G13" s="11">
        <f t="shared" si="0"/>
        <v>-1805691545.7</v>
      </c>
      <c r="H13" s="2"/>
      <c r="I13" s="10"/>
      <c r="J13" s="10"/>
      <c r="K13" s="10"/>
      <c r="L13" s="10"/>
      <c r="M13" s="10"/>
      <c r="N13" s="1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8" customHeight="1" x14ac:dyDescent="0.25">
      <c r="A14" s="1" t="s">
        <v>6</v>
      </c>
      <c r="B14" s="11"/>
      <c r="C14" s="11">
        <v>-189671212.31999999</v>
      </c>
      <c r="D14" s="11">
        <v>189671212.31999999</v>
      </c>
      <c r="E14" s="11"/>
      <c r="F14" s="11"/>
      <c r="G14" s="11">
        <f t="shared" si="0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" customHeight="1" x14ac:dyDescent="0.25">
      <c r="A15" s="1" t="s">
        <v>5</v>
      </c>
      <c r="B15" s="11">
        <v>-17306866.217459999</v>
      </c>
      <c r="C15" s="11">
        <v>-5279220.2226980003</v>
      </c>
      <c r="D15" s="11">
        <v>0</v>
      </c>
      <c r="E15" s="11">
        <v>-3424862.592034</v>
      </c>
      <c r="F15" s="11">
        <v>-2517974.5278079999</v>
      </c>
      <c r="G15" s="11">
        <f t="shared" si="0"/>
        <v>-28528923.559999999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25">
      <c r="A16" s="1" t="s">
        <v>4</v>
      </c>
      <c r="B16" s="11">
        <v>10906060.920295408</v>
      </c>
      <c r="C16" s="11">
        <v>4157436.7192871547</v>
      </c>
      <c r="D16" s="11">
        <v>0</v>
      </c>
      <c r="E16" s="11">
        <v>340297.03594268096</v>
      </c>
      <c r="F16" s="11">
        <v>797390.33947475767</v>
      </c>
      <c r="G16" s="11">
        <f t="shared" si="0"/>
        <v>16201185.015000002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8" customHeight="1" x14ac:dyDescent="0.25">
      <c r="A17" s="1" t="s">
        <v>3</v>
      </c>
      <c r="B17" s="11">
        <v>-1226410.9289519999</v>
      </c>
      <c r="C17" s="11">
        <v>-2304328.6309119998</v>
      </c>
      <c r="D17" s="11">
        <v>0</v>
      </c>
      <c r="E17" s="11">
        <v>-817160.01721199998</v>
      </c>
      <c r="F17" s="11">
        <v>-124787.98292400001</v>
      </c>
      <c r="G17" s="11">
        <f t="shared" si="0"/>
        <v>-4472687.5599999996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8" customHeight="1" thickBot="1" x14ac:dyDescent="0.3">
      <c r="A18" s="1" t="s">
        <v>2</v>
      </c>
      <c r="B18" s="11">
        <v>2636934.4700000002</v>
      </c>
      <c r="C18" s="11">
        <v>2742</v>
      </c>
      <c r="D18" s="11">
        <v>0</v>
      </c>
      <c r="E18" s="11">
        <v>0</v>
      </c>
      <c r="F18" s="11">
        <v>365679.37</v>
      </c>
      <c r="G18" s="11">
        <f t="shared" si="0"/>
        <v>3005355.8400000003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thickTop="1" x14ac:dyDescent="0.25">
      <c r="A19" s="16" t="s">
        <v>16</v>
      </c>
      <c r="B19" s="8">
        <f t="shared" ref="B19:G19" si="1">SUM(B8+B12,B13,B14,B15,B16,B17,B18)</f>
        <v>5230398185.2395287</v>
      </c>
      <c r="C19" s="8">
        <f t="shared" si="1"/>
        <v>212190459.32148787</v>
      </c>
      <c r="D19" s="8">
        <f t="shared" si="1"/>
        <v>2138085975.49</v>
      </c>
      <c r="E19" s="8">
        <f t="shared" si="1"/>
        <v>123928732.55429842</v>
      </c>
      <c r="F19" s="8">
        <f t="shared" si="1"/>
        <v>389057562.18492413</v>
      </c>
      <c r="G19" s="8">
        <f t="shared" si="1"/>
        <v>8093660914.7902412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8" customHeight="1" x14ac:dyDescent="0.25">
      <c r="B20" s="14"/>
      <c r="C20" s="14"/>
      <c r="D20" s="14"/>
      <c r="E20" s="14"/>
      <c r="F20" s="14"/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8" customHeight="1" x14ac:dyDescent="0.25">
      <c r="B21" s="14"/>
      <c r="C21" s="14"/>
      <c r="D21" s="14"/>
      <c r="E21" s="14"/>
      <c r="F21" s="14"/>
      <c r="G21" s="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8" customHeight="1" x14ac:dyDescent="0.25">
      <c r="A22" s="15" t="s">
        <v>15</v>
      </c>
      <c r="B22" s="14"/>
      <c r="C22" s="14"/>
      <c r="D22" s="14"/>
      <c r="E22" s="14"/>
      <c r="F22" s="14"/>
      <c r="G22" s="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8" customHeight="1" x14ac:dyDescent="0.25">
      <c r="A23" s="1" t="s">
        <v>8</v>
      </c>
      <c r="B23" s="13">
        <v>604000351.39594197</v>
      </c>
      <c r="C23" s="13">
        <v>1142566266.6778519</v>
      </c>
      <c r="D23" s="11">
        <v>0</v>
      </c>
      <c r="E23" s="13">
        <v>413169534.41504699</v>
      </c>
      <c r="F23" s="13">
        <v>65822291.361159004</v>
      </c>
      <c r="G23" s="13">
        <v>2225558443.8499999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8" customHeight="1" x14ac:dyDescent="0.25">
      <c r="A24" s="1" t="s">
        <v>7</v>
      </c>
      <c r="B24" s="11">
        <v>-471672266.21999997</v>
      </c>
      <c r="C24" s="11">
        <v>-918570298.98000002</v>
      </c>
      <c r="D24" s="11">
        <v>0</v>
      </c>
      <c r="E24" s="11">
        <v>-383501928.62</v>
      </c>
      <c r="F24" s="11">
        <v>-61543255.629999995</v>
      </c>
      <c r="G24" s="11">
        <v>-1835287749.4500003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8" customHeight="1" x14ac:dyDescent="0.25">
      <c r="A25" s="1" t="s">
        <v>6</v>
      </c>
      <c r="B25" s="11"/>
      <c r="C25" s="11">
        <v>-204172153</v>
      </c>
      <c r="D25" s="11">
        <v>204172153</v>
      </c>
      <c r="E25" s="11"/>
      <c r="F25" s="11"/>
      <c r="G25" s="11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8" customHeight="1" x14ac:dyDescent="0.25">
      <c r="A26" s="1" t="s">
        <v>5</v>
      </c>
      <c r="B26" s="11">
        <v>-23957814.642748002</v>
      </c>
      <c r="C26" s="11">
        <v>-8179578.2007750012</v>
      </c>
      <c r="D26" s="11">
        <v>0</v>
      </c>
      <c r="E26" s="11">
        <v>-5145400.5647719996</v>
      </c>
      <c r="F26" s="11">
        <v>-3175450.0217050002</v>
      </c>
      <c r="G26" s="11">
        <v>-40458243.430000007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8" customHeight="1" x14ac:dyDescent="0.25">
      <c r="A27" s="1" t="s">
        <v>4</v>
      </c>
      <c r="B27" s="11">
        <v>7260520.1942450013</v>
      </c>
      <c r="C27" s="11">
        <v>3063573.6896864739</v>
      </c>
      <c r="D27" s="11">
        <v>0</v>
      </c>
      <c r="E27" s="11">
        <v>153910.57437879161</v>
      </c>
      <c r="F27" s="11">
        <v>570134.21168973378</v>
      </c>
      <c r="G27" s="11">
        <v>11048138.67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8" customHeight="1" x14ac:dyDescent="0.25">
      <c r="A28" s="1" t="s">
        <v>3</v>
      </c>
      <c r="B28" s="11">
        <v>-1003219.9083000001</v>
      </c>
      <c r="C28" s="11">
        <v>-1904260.0111249997</v>
      </c>
      <c r="D28" s="11">
        <v>0</v>
      </c>
      <c r="E28" s="11">
        <v>-695194.24015899992</v>
      </c>
      <c r="F28" s="11">
        <v>-112955.130416</v>
      </c>
      <c r="G28" s="11">
        <v>-3715629.2899999996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8" customHeight="1" thickBot="1" x14ac:dyDescent="0.3">
      <c r="A29" s="1" t="s">
        <v>2</v>
      </c>
      <c r="B29" s="11">
        <v>1494200.2799999998</v>
      </c>
      <c r="C29" s="11">
        <v>1941003</v>
      </c>
      <c r="D29" s="11">
        <v>0</v>
      </c>
      <c r="E29" s="11">
        <v>43</v>
      </c>
      <c r="F29" s="11">
        <v>1121037.1400000001</v>
      </c>
      <c r="G29" s="11">
        <v>4556283.42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8" customHeight="1" thickTop="1" x14ac:dyDescent="0.25">
      <c r="A30" s="16" t="s">
        <v>14</v>
      </c>
      <c r="B30" s="8">
        <f t="shared" ref="B30:G30" si="2">SUM(B19+B23,B24,B25,B26,B27,B28,B29)</f>
        <v>5346519956.3386669</v>
      </c>
      <c r="C30" s="8">
        <f t="shared" si="2"/>
        <v>226935012.49712628</v>
      </c>
      <c r="D30" s="8">
        <f t="shared" si="2"/>
        <v>2342258128.4899998</v>
      </c>
      <c r="E30" s="8">
        <f t="shared" si="2"/>
        <v>147909697.11879322</v>
      </c>
      <c r="F30" s="8">
        <f t="shared" si="2"/>
        <v>391739364.11565191</v>
      </c>
      <c r="G30" s="8">
        <f t="shared" si="2"/>
        <v>8455362158.5602407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8" customHeight="1" x14ac:dyDescent="0.25">
      <c r="B31" s="19"/>
      <c r="C31" s="19"/>
      <c r="D31" s="19"/>
      <c r="E31" s="19"/>
      <c r="F31" s="19"/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8" customHeight="1" x14ac:dyDescent="0.25">
      <c r="B32" s="19"/>
      <c r="C32" s="19"/>
      <c r="D32" s="19"/>
      <c r="E32" s="19"/>
      <c r="F32" s="19"/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43" ht="18" customHeight="1" x14ac:dyDescent="0.25">
      <c r="A33" s="15" t="s">
        <v>13</v>
      </c>
      <c r="B33" s="14"/>
      <c r="C33" s="14"/>
      <c r="D33" s="14"/>
      <c r="E33" s="14"/>
      <c r="F33" s="14"/>
      <c r="G33" s="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43" ht="18" customHeight="1" x14ac:dyDescent="0.25">
      <c r="A34" s="1" t="s">
        <v>8</v>
      </c>
      <c r="B34" s="13"/>
      <c r="C34" s="13"/>
      <c r="D34" s="11"/>
      <c r="E34" s="13"/>
      <c r="F34" s="13"/>
      <c r="G34" s="11">
        <f t="shared" ref="G34:G40" si="3">SUM(B34:F34)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43" ht="18" customHeight="1" x14ac:dyDescent="0.25">
      <c r="A35" s="1" t="s">
        <v>7</v>
      </c>
      <c r="B35" s="11"/>
      <c r="C35" s="11"/>
      <c r="D35" s="11"/>
      <c r="E35" s="11"/>
      <c r="F35" s="11"/>
      <c r="G35" s="11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43" ht="18" customHeight="1" x14ac:dyDescent="0.25">
      <c r="A36" s="12" t="s">
        <v>6</v>
      </c>
      <c r="B36" s="11"/>
      <c r="C36" s="11"/>
      <c r="D36" s="11"/>
      <c r="E36" s="11"/>
      <c r="F36" s="11"/>
      <c r="G36" s="11">
        <f t="shared" si="3"/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43" ht="18" customHeight="1" x14ac:dyDescent="0.25">
      <c r="A37" s="1" t="s">
        <v>5</v>
      </c>
      <c r="B37" s="11"/>
      <c r="C37" s="11"/>
      <c r="D37" s="11"/>
      <c r="E37" s="11"/>
      <c r="F37" s="11"/>
      <c r="G37" s="11">
        <f t="shared" si="3"/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43" ht="18" customHeight="1" x14ac:dyDescent="0.25">
      <c r="A38" s="1" t="s">
        <v>4</v>
      </c>
      <c r="B38" s="11"/>
      <c r="C38" s="11"/>
      <c r="D38" s="11"/>
      <c r="E38" s="11"/>
      <c r="F38" s="11"/>
      <c r="G38" s="11">
        <f t="shared" si="3"/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18"/>
      <c r="AL38" s="18"/>
      <c r="AM38" s="18"/>
      <c r="AN38" s="18"/>
      <c r="AO38" s="18"/>
      <c r="AP38" s="18"/>
      <c r="AQ38" s="18"/>
    </row>
    <row r="39" spans="1:43" ht="18" customHeight="1" x14ac:dyDescent="0.25">
      <c r="A39" s="1" t="s">
        <v>3</v>
      </c>
      <c r="B39" s="11"/>
      <c r="C39" s="11"/>
      <c r="D39" s="11"/>
      <c r="E39" s="11"/>
      <c r="F39" s="11"/>
      <c r="G39" s="11">
        <f t="shared" si="3"/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43" ht="18" customHeight="1" thickBot="1" x14ac:dyDescent="0.3">
      <c r="A40" s="1" t="s">
        <v>2</v>
      </c>
      <c r="B40" s="11"/>
      <c r="C40" s="11"/>
      <c r="D40" s="11"/>
      <c r="E40" s="11"/>
      <c r="F40" s="11"/>
      <c r="G40" s="11">
        <f t="shared" si="3"/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43" ht="18" customHeight="1" thickTop="1" x14ac:dyDescent="0.25">
      <c r="A41" s="16" t="s">
        <v>12</v>
      </c>
      <c r="B41" s="8">
        <f t="shared" ref="B41:G41" si="4">SUM(B30+B34,B35,B36,B37,B38,B39,B40)</f>
        <v>5346519956.3386669</v>
      </c>
      <c r="C41" s="8">
        <f t="shared" si="4"/>
        <v>226935012.49712628</v>
      </c>
      <c r="D41" s="8">
        <f t="shared" si="4"/>
        <v>2342258128.4899998</v>
      </c>
      <c r="E41" s="8">
        <f t="shared" si="4"/>
        <v>147909697.11879322</v>
      </c>
      <c r="F41" s="8">
        <f t="shared" si="4"/>
        <v>391739364.11565191</v>
      </c>
      <c r="G41" s="8">
        <f t="shared" si="4"/>
        <v>8455362158.5602407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43" ht="18" customHeight="1" x14ac:dyDescent="0.25">
      <c r="A42" s="1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43" ht="18" customHeight="1" x14ac:dyDescent="0.25">
      <c r="B43" s="14"/>
      <c r="C43" s="14"/>
      <c r="D43" s="14"/>
      <c r="E43" s="14"/>
      <c r="F43" s="14"/>
      <c r="G43" s="1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43" ht="18" customHeight="1" x14ac:dyDescent="0.25">
      <c r="A44" s="15" t="s">
        <v>11</v>
      </c>
      <c r="B44" s="14"/>
      <c r="C44" s="14"/>
      <c r="D44" s="14"/>
      <c r="E44" s="14"/>
      <c r="F44" s="14"/>
      <c r="G44" s="1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43" ht="18" customHeight="1" x14ac:dyDescent="0.25">
      <c r="A45" s="1" t="s">
        <v>8</v>
      </c>
      <c r="B45" s="13"/>
      <c r="C45" s="13"/>
      <c r="D45" s="11"/>
      <c r="E45" s="13"/>
      <c r="F45" s="13"/>
      <c r="G45" s="11">
        <f t="shared" ref="G45:G51" si="5">SUM(B45:F45)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43" ht="18" customHeight="1" x14ac:dyDescent="0.25">
      <c r="A46" s="1" t="s">
        <v>7</v>
      </c>
      <c r="B46" s="11"/>
      <c r="C46" s="11"/>
      <c r="D46" s="11"/>
      <c r="E46" s="11"/>
      <c r="F46" s="11"/>
      <c r="G46" s="11">
        <f t="shared" si="5"/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43" ht="18" customHeight="1" x14ac:dyDescent="0.25">
      <c r="A47" s="12" t="s">
        <v>6</v>
      </c>
      <c r="B47" s="11"/>
      <c r="C47" s="11"/>
      <c r="D47" s="11"/>
      <c r="E47" s="11"/>
      <c r="F47" s="11"/>
      <c r="G47" s="11">
        <f t="shared" si="5"/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43" ht="18" customHeight="1" x14ac:dyDescent="0.25">
      <c r="A48" s="1" t="s">
        <v>5</v>
      </c>
      <c r="B48" s="11"/>
      <c r="C48" s="11"/>
      <c r="D48" s="11"/>
      <c r="E48" s="11"/>
      <c r="F48" s="11"/>
      <c r="G48" s="11">
        <f t="shared" si="5"/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8" customHeight="1" x14ac:dyDescent="0.25">
      <c r="A49" s="1" t="s">
        <v>4</v>
      </c>
      <c r="B49" s="11"/>
      <c r="C49" s="11"/>
      <c r="D49" s="11"/>
      <c r="E49" s="11"/>
      <c r="F49" s="11"/>
      <c r="G49" s="11">
        <f t="shared" si="5"/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8" customHeight="1" x14ac:dyDescent="0.25">
      <c r="A50" s="1" t="s">
        <v>3</v>
      </c>
      <c r="B50" s="11"/>
      <c r="C50" s="11"/>
      <c r="D50" s="11"/>
      <c r="E50" s="11"/>
      <c r="F50" s="11"/>
      <c r="G50" s="11">
        <f t="shared" si="5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8" customHeight="1" thickBot="1" x14ac:dyDescent="0.3">
      <c r="A51" s="1" t="s">
        <v>2</v>
      </c>
      <c r="B51" s="11"/>
      <c r="C51" s="11"/>
      <c r="D51" s="11"/>
      <c r="E51" s="11"/>
      <c r="F51" s="11"/>
      <c r="G51" s="11">
        <f t="shared" si="5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8" customHeight="1" thickTop="1" x14ac:dyDescent="0.25">
      <c r="A52" s="16" t="s">
        <v>10</v>
      </c>
      <c r="B52" s="8">
        <f t="shared" ref="B52:G52" si="6">SUM(B41+B45,B46,B47,B48,B49,B50,B51)</f>
        <v>5346519956.3386669</v>
      </c>
      <c r="C52" s="8">
        <f t="shared" si="6"/>
        <v>226935012.49712628</v>
      </c>
      <c r="D52" s="8">
        <f t="shared" si="6"/>
        <v>2342258128.4899998</v>
      </c>
      <c r="E52" s="8">
        <f t="shared" si="6"/>
        <v>147909697.11879322</v>
      </c>
      <c r="F52" s="8">
        <f t="shared" si="6"/>
        <v>391739364.11565191</v>
      </c>
      <c r="G52" s="8">
        <f t="shared" si="6"/>
        <v>8455362158.5602407</v>
      </c>
      <c r="H52" s="1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8" customHeight="1" x14ac:dyDescent="0.25">
      <c r="A53" s="16"/>
      <c r="B53" s="7"/>
      <c r="C53" s="7"/>
      <c r="D53" s="7"/>
      <c r="E53" s="7"/>
      <c r="F53" s="7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8" customHeight="1" x14ac:dyDescent="0.25">
      <c r="B54" s="14"/>
      <c r="C54" s="14"/>
      <c r="D54" s="14"/>
      <c r="E54" s="14"/>
      <c r="F54" s="14"/>
      <c r="G54" s="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8" customHeight="1" x14ac:dyDescent="0.25">
      <c r="A55" s="15" t="s">
        <v>9</v>
      </c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8" customHeight="1" x14ac:dyDescent="0.25">
      <c r="A56" s="1" t="s">
        <v>8</v>
      </c>
      <c r="B56" s="11">
        <f t="shared" ref="B56:C62" si="7">SUM(B12,B23,B34,B45)</f>
        <v>1202279291.6838908</v>
      </c>
      <c r="C56" s="11">
        <f t="shared" si="7"/>
        <v>2266994957.2952995</v>
      </c>
      <c r="D56" s="11">
        <v>0</v>
      </c>
      <c r="E56" s="11">
        <f t="shared" ref="E56:F62" si="8">SUM(E12,E23,E34,E45)</f>
        <v>806564179.96017003</v>
      </c>
      <c r="F56" s="11">
        <f t="shared" si="8"/>
        <v>126630199.60063899</v>
      </c>
      <c r="G56" s="13">
        <f t="shared" ref="G56:G62" si="9">SUM(B56:F56)</f>
        <v>4402468628.54</v>
      </c>
      <c r="H56" s="2"/>
      <c r="I56" s="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8" customHeight="1" x14ac:dyDescent="0.25">
      <c r="A57" s="1" t="s">
        <v>7</v>
      </c>
      <c r="B57" s="11">
        <f t="shared" si="7"/>
        <v>-900659665.18512392</v>
      </c>
      <c r="C57" s="11">
        <f t="shared" si="7"/>
        <v>-1855401898.562144</v>
      </c>
      <c r="D57" s="11">
        <f t="shared" ref="D57:D62" si="10">SUM(D13,D24,D35,D46)</f>
        <v>0</v>
      </c>
      <c r="E57" s="11">
        <f t="shared" si="8"/>
        <v>-755931750.93899393</v>
      </c>
      <c r="F57" s="11">
        <f t="shared" si="8"/>
        <v>-128985980.46373799</v>
      </c>
      <c r="G57" s="11">
        <f t="shared" si="9"/>
        <v>-3640979295.1499996</v>
      </c>
      <c r="H57" s="2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8" customHeight="1" x14ac:dyDescent="0.25">
      <c r="A58" s="12" t="s">
        <v>6</v>
      </c>
      <c r="B58" s="11">
        <f t="shared" si="7"/>
        <v>0</v>
      </c>
      <c r="C58" s="11">
        <f t="shared" si="7"/>
        <v>-393843365.31999999</v>
      </c>
      <c r="D58" s="11">
        <f t="shared" si="10"/>
        <v>393843365.31999999</v>
      </c>
      <c r="E58" s="11">
        <f t="shared" si="8"/>
        <v>0</v>
      </c>
      <c r="F58" s="11">
        <f t="shared" si="8"/>
        <v>0</v>
      </c>
      <c r="G58" s="11">
        <f t="shared" si="9"/>
        <v>0</v>
      </c>
      <c r="H58" s="10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8" customHeight="1" x14ac:dyDescent="0.25">
      <c r="A59" s="1" t="s">
        <v>5</v>
      </c>
      <c r="B59" s="11">
        <f t="shared" si="7"/>
        <v>-41264680.860208005</v>
      </c>
      <c r="C59" s="11">
        <f t="shared" si="7"/>
        <v>-13458798.423473001</v>
      </c>
      <c r="D59" s="11">
        <f t="shared" si="10"/>
        <v>0</v>
      </c>
      <c r="E59" s="11">
        <f t="shared" si="8"/>
        <v>-8570263.1568059996</v>
      </c>
      <c r="F59" s="11">
        <f t="shared" si="8"/>
        <v>-5693424.5495130001</v>
      </c>
      <c r="G59" s="11">
        <f t="shared" si="9"/>
        <v>-68987166.99000001</v>
      </c>
      <c r="H59" s="10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8" customHeight="1" x14ac:dyDescent="0.25">
      <c r="A60" s="1" t="s">
        <v>4</v>
      </c>
      <c r="B60" s="11">
        <f t="shared" si="7"/>
        <v>18166581.114540409</v>
      </c>
      <c r="C60" s="11">
        <f t="shared" si="7"/>
        <v>7221010.4089736287</v>
      </c>
      <c r="D60" s="11">
        <f t="shared" si="10"/>
        <v>0</v>
      </c>
      <c r="E60" s="11">
        <f t="shared" si="8"/>
        <v>494207.61032147257</v>
      </c>
      <c r="F60" s="11">
        <f t="shared" si="8"/>
        <v>1367524.5511644916</v>
      </c>
      <c r="G60" s="11">
        <f t="shared" si="9"/>
        <v>27249323.685000006</v>
      </c>
      <c r="H60" s="10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8" customHeight="1" x14ac:dyDescent="0.25">
      <c r="A61" s="1" t="s">
        <v>3</v>
      </c>
      <c r="B61" s="11">
        <f t="shared" si="7"/>
        <v>-2229630.8372519999</v>
      </c>
      <c r="C61" s="11">
        <f t="shared" si="7"/>
        <v>-4208588.6420369996</v>
      </c>
      <c r="D61" s="11">
        <f t="shared" si="10"/>
        <v>0</v>
      </c>
      <c r="E61" s="11">
        <f t="shared" si="8"/>
        <v>-1512354.257371</v>
      </c>
      <c r="F61" s="11">
        <f t="shared" si="8"/>
        <v>-237743.11334000001</v>
      </c>
      <c r="G61" s="11">
        <f t="shared" si="9"/>
        <v>-8188316.8499999987</v>
      </c>
      <c r="H61" s="10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8" customHeight="1" thickBot="1" x14ac:dyDescent="0.3">
      <c r="A62" s="1" t="s">
        <v>2</v>
      </c>
      <c r="B62" s="11">
        <f t="shared" si="7"/>
        <v>4131134.75</v>
      </c>
      <c r="C62" s="11">
        <f t="shared" si="7"/>
        <v>1943745</v>
      </c>
      <c r="D62" s="11">
        <f t="shared" si="10"/>
        <v>0</v>
      </c>
      <c r="E62" s="11">
        <f t="shared" si="8"/>
        <v>43</v>
      </c>
      <c r="F62" s="11">
        <f t="shared" si="8"/>
        <v>1486716.5100000002</v>
      </c>
      <c r="G62" s="11">
        <f t="shared" si="9"/>
        <v>7561639.2599999998</v>
      </c>
      <c r="H62" s="10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8" customHeight="1" thickTop="1" x14ac:dyDescent="0.25">
      <c r="A63" s="9" t="s">
        <v>1</v>
      </c>
      <c r="B63" s="8">
        <f t="shared" ref="B63:G63" si="11">SUM(B56,B57,B58,B59,B60,B61,B62,B8)</f>
        <v>5346519956.3386669</v>
      </c>
      <c r="C63" s="8">
        <f t="shared" si="11"/>
        <v>226935012.49712607</v>
      </c>
      <c r="D63" s="8">
        <f t="shared" si="11"/>
        <v>2342258128.4900002</v>
      </c>
      <c r="E63" s="8">
        <f t="shared" si="11"/>
        <v>147909697.11879325</v>
      </c>
      <c r="F63" s="8">
        <f t="shared" si="11"/>
        <v>391739364.11565185</v>
      </c>
      <c r="G63" s="8">
        <f t="shared" si="11"/>
        <v>8455362158.5602417</v>
      </c>
      <c r="H63" s="2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5">
      <c r="B64" s="7"/>
      <c r="C64" s="7"/>
      <c r="D64" s="7"/>
      <c r="E64" s="7"/>
      <c r="F64" s="7"/>
      <c r="G64" s="7"/>
      <c r="H64" s="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idden="1" x14ac:dyDescent="0.25">
      <c r="A65" s="5" t="s">
        <v>0</v>
      </c>
      <c r="B65" s="4">
        <f>SUM(B57)/$G57</f>
        <v>0.24736742293065386</v>
      </c>
      <c r="C65" s="4">
        <f>SUM(C57)/$G57</f>
        <v>0.5095886980279315</v>
      </c>
      <c r="D65" s="4">
        <f>SUM(D57)/$G57</f>
        <v>0</v>
      </c>
      <c r="E65" s="4">
        <f>SUM(E57)/$G57</f>
        <v>0.20761770108001984</v>
      </c>
      <c r="F65" s="4">
        <f>SUM(F57)/$G57</f>
        <v>3.5426177961394884E-2</v>
      </c>
      <c r="G65" s="4">
        <f>SUM(B65:F65)</f>
        <v>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9" spans="1:36" x14ac:dyDescent="0.25">
      <c r="H69" s="3"/>
    </row>
  </sheetData>
  <mergeCells count="3">
    <mergeCell ref="A1:G1"/>
    <mergeCell ref="A2:G2"/>
    <mergeCell ref="A3:G3"/>
  </mergeCells>
  <pageMargins left="1" right="1" top="1.25" bottom="1.25" header="0.5" footer="0.5"/>
  <pageSetup scale="53" orientation="portrait" r:id="rId1"/>
  <headerFooter alignWithMargins="0">
    <oddHeader>&amp;R&amp;"Times New Roman,Bold"&amp;12Appendix M03
4Q2015
Page 1 of 1</oddHeader>
    <oddFooter>&amp;LUSAC&amp;CUnaudited&amp;RJuly 31,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 Cash</vt:lpstr>
      <vt:lpstr>'M03 Cash'!Print_Area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Faunce</dc:creator>
  <cp:lastModifiedBy>cmann</cp:lastModifiedBy>
  <dcterms:created xsi:type="dcterms:W3CDTF">2015-07-13T19:26:26Z</dcterms:created>
  <dcterms:modified xsi:type="dcterms:W3CDTF">2015-07-22T16:30:37Z</dcterms:modified>
</cp:coreProperties>
</file>