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708" yWindow="-12" windowWidth="12516" windowHeight="5892"/>
  </bookViews>
  <sheets>
    <sheet name="M01 Budget 2Q2015" sheetId="1" r:id="rId1"/>
  </sheets>
  <definedNames>
    <definedName name="_xlnm.Print_Area" localSheetId="0">'M01 Budget 2Q2015'!$B$1:$H$111</definedName>
  </definedNames>
  <calcPr calcId="14562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H109" i="1" l="1"/>
  <c r="H104" i="1"/>
  <c r="H87" i="1"/>
  <c r="H83" i="1"/>
  <c r="H67" i="1"/>
  <c r="H63" i="1"/>
  <c r="H47" i="1"/>
  <c r="H43" i="1"/>
  <c r="H24" i="1"/>
  <c r="H19" i="1"/>
  <c r="H26" i="1" l="1"/>
  <c r="H49" i="1"/>
  <c r="H69" i="1"/>
  <c r="H111" i="1"/>
  <c r="H89" i="1"/>
  <c r="G109" i="1"/>
  <c r="G104" i="1"/>
  <c r="G87" i="1"/>
  <c r="G83" i="1"/>
  <c r="G67" i="1"/>
  <c r="G63" i="1"/>
  <c r="G47" i="1"/>
  <c r="G43" i="1"/>
  <c r="G24" i="1"/>
  <c r="G19" i="1"/>
  <c r="G26" i="1" s="1"/>
  <c r="G49" i="1" l="1"/>
  <c r="G69" i="1"/>
  <c r="G111" i="1"/>
  <c r="G89" i="1"/>
  <c r="B106" i="1" l="1"/>
  <c r="B95" i="1"/>
  <c r="B85" i="1"/>
  <c r="B75" i="1"/>
  <c r="B65" i="1"/>
  <c r="B55" i="1"/>
  <c r="B34" i="1"/>
  <c r="B45" i="1"/>
</calcChain>
</file>

<file path=xl/sharedStrings.xml><?xml version="1.0" encoding="utf-8"?>
<sst xmlns="http://schemas.openxmlformats.org/spreadsheetml/2006/main" count="90" uniqueCount="52">
  <si>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</si>
  <si>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</si>
  <si>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</si>
  <si>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</si>
  <si>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</si>
  <si>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</si>
  <si>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</si>
  <si>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</si>
  <si>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</si>
  <si>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</si>
  <si>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</si>
  <si>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</si>
  <si>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</si>
  <si>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</si>
  <si>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</si>
  <si>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</si>
  <si>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</si>
  <si>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</si>
  <si>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</si>
  <si>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</si>
  <si>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</si>
  <si>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</si>
  <si>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</si>
  <si>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</si>
  <si>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1st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</si>
  <si>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</si>
  <si>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</si>
  <si>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</si>
  <si>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</si>
  <si>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</si>
  <si>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</si>
  <si>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</si>
  <si>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</si>
  <si>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</si>
  <si>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</si>
  <si>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</si>
  <si>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</si>
  <si>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</si>
  <si>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</si>
  <si>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</si>
  <si>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</si>
  <si>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</si>
  <si>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</si>
  <si>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</si>
  <si>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SLD New System</t>
  </si>
  <si>
    <t>2nd</t>
  </si>
  <si>
    <t>2nd Quarter Operating Budget:</t>
  </si>
  <si>
    <t>2nd Quarter Capital Budget: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</si>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</sst>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3">
    <xf numFmtId="0" fontId="0" fillId="0" borderId="0"/>
    <xf numFmtId="44" fontId="11" fillId="0" borderId="0" applyFont="0" applyFill="0" applyBorder="0" applyAlignment="0" applyProtection="0"/>
    <xf numFmtId="0" fontId="9" fillId="0" borderId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2" borderId="0" applyNumberFormat="0" applyBorder="0" applyAlignment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0" fontId="16" fillId="2" borderId="0" applyNumberFormat="0" applyBorder="0" applyAlignment="0"/>
    <xf numFmtId="44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44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6" applyNumberFormat="0" applyAlignment="0" applyProtection="0"/>
    <xf numFmtId="0" fontId="25" fillId="7" borderId="7" applyNumberFormat="0" applyAlignment="0" applyProtection="0"/>
    <xf numFmtId="0" fontId="26" fillId="7" borderId="6" applyNumberFormat="0" applyAlignment="0" applyProtection="0"/>
    <xf numFmtId="0" fontId="27" fillId="0" borderId="8" applyNumberFormat="0" applyFill="0" applyAlignment="0" applyProtection="0"/>
    <xf numFmtId="0" fontId="28" fillId="8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9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3" fillId="0" borderId="0" applyNumberFormat="0" applyBorder="0" applyAlignment="0"/>
    <xf numFmtId="0" fontId="15" fillId="0" borderId="0" applyNumberFormat="0" applyBorder="0" applyAlignment="0"/>
    <xf numFmtId="0" fontId="4" fillId="0" borderId="0"/>
    <xf numFmtId="166" fontId="34" fillId="0" borderId="0"/>
    <xf numFmtId="167" fontId="34" fillId="0" borderId="0"/>
    <xf numFmtId="168" fontId="3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5" fillId="0" borderId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4" fillId="0" borderId="0"/>
    <xf numFmtId="0" fontId="38" fillId="34" borderId="0"/>
    <xf numFmtId="0" fontId="39" fillId="0" borderId="0"/>
    <xf numFmtId="43" fontId="35" fillId="0" borderId="0" applyFont="0" applyFill="0" applyBorder="0" applyAlignment="0" applyProtection="0"/>
    <xf numFmtId="0" fontId="40" fillId="0" borderId="0"/>
    <xf numFmtId="166" fontId="40" fillId="0" borderId="0"/>
    <xf numFmtId="167" fontId="40" fillId="0" borderId="0"/>
    <xf numFmtId="168" fontId="40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34" borderId="0"/>
    <xf numFmtId="0" fontId="47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5" fillId="0" borderId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8" fillId="0" borderId="0"/>
    <xf numFmtId="169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66" fontId="48" fillId="0" borderId="0"/>
    <xf numFmtId="167" fontId="48" fillId="0" borderId="0"/>
    <xf numFmtId="168" fontId="48" fillId="0" borderId="0"/>
    <xf numFmtId="0" fontId="48" fillId="0" borderId="0"/>
    <xf numFmtId="0" fontId="50" fillId="0" borderId="0"/>
    <xf numFmtId="0" fontId="51" fillId="0" borderId="0"/>
    <xf numFmtId="0" fontId="48" fillId="34" borderId="0"/>
    <xf numFmtId="0" fontId="52" fillId="0" borderId="0"/>
    <xf numFmtId="0" fontId="53" fillId="0" borderId="0"/>
    <xf numFmtId="0" fontId="54" fillId="0" borderId="0"/>
    <xf numFmtId="0" fontId="55" fillId="34" borderId="0"/>
    <xf numFmtId="0" fontId="56" fillId="0" borderId="0"/>
    <xf numFmtId="166" fontId="57" fillId="0" borderId="0"/>
    <xf numFmtId="167" fontId="57" fillId="0" borderId="0"/>
    <xf numFmtId="168" fontId="57" fillId="0" borderId="0"/>
    <xf numFmtId="0" fontId="57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2" fillId="34" borderId="0"/>
    <xf numFmtId="0" fontId="1" fillId="0" borderId="0"/>
    <xf numFmtId="44" fontId="1" fillId="0" borderId="0" applyFont="0" applyFill="0" applyBorder="0" applyAlignment="0" applyProtection="0"/>
    <xf numFmtId="0" fontId="9" fillId="0" borderId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0" fontId="34" fillId="0" borderId="0"/>
    <xf numFmtId="172" fontId="34" fillId="0" borderId="0"/>
    <xf numFmtId="171" fontId="34" fillId="0" borderId="0"/>
    <xf numFmtId="168" fontId="34" fillId="0" borderId="0"/>
    <xf numFmtId="9" fontId="49" fillId="0" borderId="0" applyFont="0" applyFill="0" applyBorder="0" applyAlignment="0" applyProtection="0"/>
    <xf numFmtId="0" fontId="34" fillId="0" borderId="0"/>
    <xf numFmtId="0" fontId="34" fillId="34" borderId="0"/>
    <xf numFmtId="0" fontId="36" fillId="0" borderId="0"/>
    <xf numFmtId="0" fontId="37" fillId="0" borderId="0"/>
    <xf numFmtId="0" fontId="45" fillId="0" borderId="0"/>
    <xf numFmtId="0" fontId="38" fillId="34" borderId="0"/>
    <xf numFmtId="0" fontId="3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9" fillId="0" borderId="0" applyFont="0" applyFill="0" applyBorder="0" applyAlignment="0" applyProtection="0"/>
    <xf numFmtId="166" fontId="34" fillId="0" borderId="0"/>
    <xf numFmtId="167" fontId="34" fillId="0" borderId="0"/>
    <xf numFmtId="0" fontId="36" fillId="0" borderId="0"/>
    <xf numFmtId="0" fontId="37" fillId="0" borderId="0"/>
    <xf numFmtId="0" fontId="9" fillId="0" borderId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165" fontId="9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Border="1"/>
    <xf numFmtId="165" fontId="9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horizontal="center"/>
    </xf>
    <xf numFmtId="0" fontId="9" fillId="0" borderId="0" xfId="0" applyFont="1" applyFill="1"/>
    <xf numFmtId="39" fontId="6" fillId="0" borderId="1" xfId="0" applyNumberFormat="1" applyFont="1" applyFill="1" applyBorder="1" applyAlignment="1">
      <alignment horizontal="center"/>
    </xf>
    <xf numFmtId="39" fontId="6" fillId="0" borderId="0" xfId="0" applyNumberFormat="1" applyFont="1" applyFill="1" applyAlignment="1">
      <alignment horizontal="center"/>
    </xf>
    <xf numFmtId="0" fontId="0" fillId="0" borderId="0" xfId="0"/>
    <xf numFmtId="0" fontId="34" fillId="0" borderId="0" xfId="108" applyAlignment="1">
      <alignment horizontal="left"/>
    </xf>
    <xf numFmtId="44" fontId="6" fillId="0" borderId="0" xfId="1" applyFont="1" applyFill="1"/>
    <xf numFmtId="43" fontId="0" fillId="0" borderId="0" xfId="111" applyFont="1" applyFill="1"/>
    <xf numFmtId="43" fontId="0" fillId="0" borderId="2" xfId="111" applyFont="1" applyFill="1" applyBorder="1"/>
    <xf numFmtId="43" fontId="6" fillId="0" borderId="0" xfId="111" applyFont="1" applyFill="1"/>
    <xf numFmtId="43" fontId="9" fillId="0" borderId="0" xfId="111" applyFont="1" applyFill="1"/>
    <xf numFmtId="43" fontId="9" fillId="0" borderId="2" xfId="111" applyFont="1" applyFill="1" applyBorder="1"/>
    <xf numFmtId="43" fontId="8" fillId="0" borderId="0" xfId="111" applyFont="1" applyFill="1" applyAlignment="1">
      <alignment horizontal="center"/>
    </xf>
    <xf numFmtId="43" fontId="0" fillId="0" borderId="0" xfId="111" applyFont="1" applyFill="1" applyBorder="1"/>
    <xf numFmtId="43" fontId="10" fillId="0" borderId="0" xfId="111" applyFont="1" applyFill="1" applyBorder="1"/>
    <xf numFmtId="44" fontId="0" fillId="0" borderId="0" xfId="1" applyFont="1" applyFill="1"/>
    <xf numFmtId="44" fontId="9" fillId="0" borderId="0" xfId="1" applyFont="1" applyFill="1"/>
    <xf numFmtId="44" fontId="0" fillId="0" borderId="2" xfId="1" applyFont="1" applyFill="1" applyBorder="1"/>
    <xf numFmtId="0" fontId="0" fillId="0" borderId="0" xfId="0" applyFill="1"/>
    <xf numFmtId="43" fontId="0" fillId="0" borderId="0" xfId="0" applyNumberFormat="1" applyFill="1"/>
    <xf numFmtId="0" fontId="6" fillId="0" borderId="0" xfId="0" applyFont="1" applyFill="1"/>
    <xf numFmtId="0" fontId="7" fillId="0" borderId="0" xfId="0" applyFont="1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34" fillId="0" borderId="0" xfId="108" applyFill="1" applyAlignment="1">
      <alignment horizontal="left"/>
    </xf>
    <xf numFmtId="164" fontId="9" fillId="0" borderId="0" xfId="0" applyNumberFormat="1" applyFont="1" applyFill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Border="1"/>
    <xf numFmtId="0" fontId="7" fillId="0" borderId="0" xfId="0" applyFont="1" applyFill="1" applyAlignment="1">
      <alignment horizontal="center"/>
    </xf>
    <xf numFmtId="0" fontId="9" fillId="35" borderId="0" xfId="0" applyFont="1" applyFill="1"/>
    <xf numFmtId="0" fontId="0" fillId="35" borderId="0" xfId="0" applyFill="1"/>
    <xf numFmtId="164" fontId="0" fillId="35" borderId="0" xfId="0" applyNumberFormat="1" applyFill="1"/>
    <xf numFmtId="43" fontId="0" fillId="35" borderId="0" xfId="0" applyNumberFormat="1" applyFill="1"/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0" xfId="0" applyNumberFormat="1" applyFont="1" applyFill="1" applyAlignment="1">
      <alignment horizontal="center"/>
    </xf>
    <xf numFmtId="165" fontId="8" fillId="0" borderId="0" xfId="0" applyNumberFormat="1" applyFont="1" applyAlignment="1">
      <alignment horizontal="center"/>
    </xf>
  </cellXfs>
  <cellStyles count="313">
    <cellStyle name="20% - Accent1" xfId="40" builtinId="30" customBuiltin="1"/>
    <cellStyle name="20% - Accent1 2" xfId="89"/>
    <cellStyle name="20% - Accent2" xfId="44" builtinId="34" customBuiltin="1"/>
    <cellStyle name="20% - Accent2 2" xfId="91"/>
    <cellStyle name="20% - Accent3" xfId="48" builtinId="38" customBuiltin="1"/>
    <cellStyle name="20% - Accent3 2" xfId="93"/>
    <cellStyle name="20% - Accent4" xfId="52" builtinId="42" customBuiltin="1"/>
    <cellStyle name="20% - Accent4 2" xfId="95"/>
    <cellStyle name="20% - Accent5" xfId="56" builtinId="46" customBuiltin="1"/>
    <cellStyle name="20% - Accent5 2" xfId="97"/>
    <cellStyle name="20% - Accent6" xfId="60" builtinId="50" customBuiltin="1"/>
    <cellStyle name="20% - Accent6 2" xfId="99"/>
    <cellStyle name="40% - Accent1" xfId="41" builtinId="31" customBuiltin="1"/>
    <cellStyle name="40% - Accent1 2" xfId="90"/>
    <cellStyle name="40% - Accent2" xfId="45" builtinId="35" customBuiltin="1"/>
    <cellStyle name="40% - Accent2 2" xfId="92"/>
    <cellStyle name="40% - Accent3" xfId="49" builtinId="39" customBuiltin="1"/>
    <cellStyle name="40% - Accent3 2" xfId="94"/>
    <cellStyle name="40% - Accent4" xfId="53" builtinId="43" customBuiltin="1"/>
    <cellStyle name="40% - Accent4 2" xfId="96"/>
    <cellStyle name="40% - Accent5" xfId="57" builtinId="47" customBuiltin="1"/>
    <cellStyle name="40% - Accent5 2" xfId="98"/>
    <cellStyle name="40% - Accent6" xfId="61" builtinId="51" customBuiltin="1"/>
    <cellStyle name="40% - Accent6 2" xfId="100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2" xfId="3"/>
    <cellStyle name="Comma 3" xfId="12"/>
    <cellStyle name="Comma 3 2" xfId="72"/>
    <cellStyle name="Comma 3 2 2" xfId="158"/>
    <cellStyle name="Comma 3 2 2 2" xfId="307"/>
    <cellStyle name="Comma 3 2 2 3" xfId="240"/>
    <cellStyle name="Comma 3 2 3" xfId="173"/>
    <cellStyle name="Comma 3 2 3 2" xfId="255"/>
    <cellStyle name="Comma 3 2 4" xfId="142"/>
    <cellStyle name="Comma 3 2 4 2" xfId="285"/>
    <cellStyle name="Comma 3 2 5" xfId="224"/>
    <cellStyle name="Comma 3 3" xfId="103"/>
    <cellStyle name="Comma 3 3 2" xfId="150"/>
    <cellStyle name="Comma 3 3 2 2" xfId="292"/>
    <cellStyle name="Comma 3 3 3" xfId="232"/>
    <cellStyle name="Comma 3 4" xfId="133"/>
    <cellStyle name="Comma 3 4 2" xfId="216"/>
    <cellStyle name="Comma 3 5" xfId="165"/>
    <cellStyle name="Comma 3 5 2" xfId="247"/>
    <cellStyle name="Comma 3 6" xfId="126"/>
    <cellStyle name="Comma 3 6 2" xfId="277"/>
    <cellStyle name="Comma 3 7" xfId="209"/>
    <cellStyle name="Comma 4" xfId="64"/>
    <cellStyle name="Comma 4 2" xfId="298"/>
    <cellStyle name="Comma 4 3" xfId="274"/>
    <cellStyle name="Comma 5" xfId="83"/>
    <cellStyle name="Comma 6" xfId="180"/>
    <cellStyle name="Comma 7" xfId="275"/>
    <cellStyle name="Currency" xfId="1" builtinId="4"/>
    <cellStyle name="Currency 2" xfId="16"/>
    <cellStyle name="Currency 2 2" xfId="67"/>
    <cellStyle name="Currency 2 2 2" xfId="161"/>
    <cellStyle name="Currency 2 2 2 2" xfId="310"/>
    <cellStyle name="Currency 2 2 2 3" xfId="243"/>
    <cellStyle name="Currency 2 2 3" xfId="176"/>
    <cellStyle name="Currency 2 2 3 2" xfId="258"/>
    <cellStyle name="Currency 2 2 4" xfId="145"/>
    <cellStyle name="Currency 2 2 4 2" xfId="288"/>
    <cellStyle name="Currency 2 2 5" xfId="227"/>
    <cellStyle name="Currency 2 3" xfId="86"/>
    <cellStyle name="Currency 2 3 2" xfId="153"/>
    <cellStyle name="Currency 2 3 2 2" xfId="295"/>
    <cellStyle name="Currency 2 3 3" xfId="235"/>
    <cellStyle name="Currency 2 4" xfId="136"/>
    <cellStyle name="Currency 2 4 2" xfId="219"/>
    <cellStyle name="Currency 2 5" xfId="168"/>
    <cellStyle name="Currency 2 5 2" xfId="250"/>
    <cellStyle name="Currency 2 6" xfId="129"/>
    <cellStyle name="Currency 2 6 2" xfId="280"/>
    <cellStyle name="Currency 2 7" xfId="212"/>
    <cellStyle name="Currency 3" xfId="10"/>
    <cellStyle name="Currency 3 2" xfId="74"/>
    <cellStyle name="Currency 3 2 2" xfId="160"/>
    <cellStyle name="Currency 3 2 2 2" xfId="309"/>
    <cellStyle name="Currency 3 2 2 3" xfId="242"/>
    <cellStyle name="Currency 3 2 3" xfId="175"/>
    <cellStyle name="Currency 3 2 3 2" xfId="257"/>
    <cellStyle name="Currency 3 2 4" xfId="144"/>
    <cellStyle name="Currency 3 2 4 2" xfId="287"/>
    <cellStyle name="Currency 3 2 5" xfId="226"/>
    <cellStyle name="Currency 3 3" xfId="105"/>
    <cellStyle name="Currency 3 3 2" xfId="152"/>
    <cellStyle name="Currency 3 3 2 2" xfId="294"/>
    <cellStyle name="Currency 3 3 3" xfId="234"/>
    <cellStyle name="Currency 3 4" xfId="135"/>
    <cellStyle name="Currency 3 4 2" xfId="218"/>
    <cellStyle name="Currency 3 5" xfId="167"/>
    <cellStyle name="Currency 3 5 2" xfId="249"/>
    <cellStyle name="Currency 3 6" xfId="124"/>
    <cellStyle name="Currency 3 6 2" xfId="279"/>
    <cellStyle name="Currency 3 7" xfId="211"/>
    <cellStyle name="Currency 4" xfId="22"/>
    <cellStyle name="Currency 5" xfId="66"/>
    <cellStyle name="Currency 5 2" xfId="138"/>
    <cellStyle name="Currency 6" xfId="85"/>
    <cellStyle name="Currency 6 2" xfId="207"/>
    <cellStyle name="Currency 7" xfId="181"/>
    <cellStyle name="Currency 8" xfId="204"/>
    <cellStyle name="Explanatory Text" xfId="37" builtinId="53" customBuiltin="1"/>
    <cellStyle name="FRxAmtStyle" xfId="78"/>
    <cellStyle name="FRxAmtStyle 2" xfId="113"/>
    <cellStyle name="FRxAmtStyle 2 2" xfId="299"/>
    <cellStyle name="FRxAmtStyle 2 3" xfId="263"/>
    <cellStyle name="FRxAmtStyle 3" xfId="182"/>
    <cellStyle name="FRxAmtStyle_M01 Budget 4Q2014" xfId="194"/>
    <cellStyle name="FRxCurrStyle" xfId="79"/>
    <cellStyle name="FRxCurrStyle 2" xfId="114"/>
    <cellStyle name="FRxCurrStyle 2 2" xfId="300"/>
    <cellStyle name="FRxCurrStyle 2 3" xfId="264"/>
    <cellStyle name="FRxCurrStyle 3" xfId="183"/>
    <cellStyle name="FRxCurrStyle_M01 Budget 4Q2014" xfId="195"/>
    <cellStyle name="FRxPcntStyle" xfId="80"/>
    <cellStyle name="FRxPcntStyle 2" xfId="115"/>
    <cellStyle name="FRxPcntStyle 2 2" xfId="265"/>
    <cellStyle name="FRxPcntStyle 3" xfId="184"/>
    <cellStyle name="FRxPcntStyle_M01 Budget 4Q2014" xfId="196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1" xfId="203"/>
    <cellStyle name="Normal 2" xfId="2"/>
    <cellStyle name="Normal 2 2" xfId="17"/>
    <cellStyle name="Normal 2 2 2" xfId="18"/>
    <cellStyle name="Normal 2 3" xfId="21"/>
    <cellStyle name="Normal 2 3 2" xfId="68"/>
    <cellStyle name="Normal 2 3 2 2" xfId="162"/>
    <cellStyle name="Normal 2 3 2 2 2" xfId="311"/>
    <cellStyle name="Normal 2 3 2 2 3" xfId="244"/>
    <cellStyle name="Normal 2 3 2 3" xfId="177"/>
    <cellStyle name="Normal 2 3 2 3 2" xfId="259"/>
    <cellStyle name="Normal 2 3 2 4" xfId="146"/>
    <cellStyle name="Normal 2 3 2 4 2" xfId="289"/>
    <cellStyle name="Normal 2 3 2 5" xfId="228"/>
    <cellStyle name="Normal 2 3 3" xfId="87"/>
    <cellStyle name="Normal 2 3 3 2" xfId="154"/>
    <cellStyle name="Normal 2 3 3 2 2" xfId="296"/>
    <cellStyle name="Normal 2 3 3 3" xfId="236"/>
    <cellStyle name="Normal 2 3 4" xfId="137"/>
    <cellStyle name="Normal 2 3 4 2" xfId="220"/>
    <cellStyle name="Normal 2 3 5" xfId="169"/>
    <cellStyle name="Normal 2 3 5 2" xfId="251"/>
    <cellStyle name="Normal 2 3 6" xfId="130"/>
    <cellStyle name="Normal 2 3 6 2" xfId="281"/>
    <cellStyle name="Normal 2 3 7" xfId="213"/>
    <cellStyle name="Normal 2 4" xfId="14"/>
    <cellStyle name="Normal 3" xfId="19"/>
    <cellStyle name="Normal 3 2" xfId="20"/>
    <cellStyle name="Normal 3 3" xfId="77"/>
    <cellStyle name="Normal 3 3 2" xfId="106"/>
    <cellStyle name="Normal 3 3 2 2" xfId="163"/>
    <cellStyle name="Normal 3 3 2 2 2" xfId="312"/>
    <cellStyle name="Normal 3 3 2 2 3" xfId="245"/>
    <cellStyle name="Normal 3 3 2 3" xfId="178"/>
    <cellStyle name="Normal 3 3 2 3 2" xfId="260"/>
    <cellStyle name="Normal 3 3 2 4" xfId="147"/>
    <cellStyle name="Normal 3 3 2 4 2" xfId="290"/>
    <cellStyle name="Normal 3 3 2 5" xfId="229"/>
    <cellStyle name="Normal 3 3 3" xfId="155"/>
    <cellStyle name="Normal 3 3 3 2" xfId="297"/>
    <cellStyle name="Normal 3 3 3 3" xfId="237"/>
    <cellStyle name="Normal 3 3 4" xfId="139"/>
    <cellStyle name="Normal 3 3 4 2" xfId="221"/>
    <cellStyle name="Normal 3 3 5" xfId="170"/>
    <cellStyle name="Normal 3 3 5 2" xfId="252"/>
    <cellStyle name="Normal 3 3 6" xfId="131"/>
    <cellStyle name="Normal 3 3 6 2" xfId="282"/>
    <cellStyle name="Normal 3 3 7" xfId="214"/>
    <cellStyle name="Normal 4" xfId="13"/>
    <cellStyle name="Normal 4 2" xfId="81"/>
    <cellStyle name="Normal 4 2 2" xfId="107"/>
    <cellStyle name="Normal 4 2 2 2" xfId="148"/>
    <cellStyle name="Normal 4 2 2 2 2" xfId="304"/>
    <cellStyle name="Normal 4 2 2 3" xfId="230"/>
    <cellStyle name="Normal 4 2 3" xfId="156"/>
    <cellStyle name="Normal 4 2 3 2" xfId="305"/>
    <cellStyle name="Normal 4 2 3 3" xfId="238"/>
    <cellStyle name="Normal 4 2 4" xfId="171"/>
    <cellStyle name="Normal 4 2 4 2" xfId="253"/>
    <cellStyle name="Normal 4 2 5" xfId="140"/>
    <cellStyle name="Normal 4 2 5 2" xfId="283"/>
    <cellStyle name="Normal 4 2 6" xfId="222"/>
    <cellStyle name="Normal 4 3" xfId="71"/>
    <cellStyle name="Normal 4 3 2" xfId="157"/>
    <cellStyle name="Normal 4 3 2 2" xfId="306"/>
    <cellStyle name="Normal 4 3 2 3" xfId="239"/>
    <cellStyle name="Normal 4 3 3" xfId="172"/>
    <cellStyle name="Normal 4 3 3 2" xfId="254"/>
    <cellStyle name="Normal 4 3 4" xfId="141"/>
    <cellStyle name="Normal 4 3 4 2" xfId="284"/>
    <cellStyle name="Normal 4 3 5" xfId="223"/>
    <cellStyle name="Normal 4 4" xfId="102"/>
    <cellStyle name="Normal 4 4 2" xfId="149"/>
    <cellStyle name="Normal 4 4 2 2" xfId="291"/>
    <cellStyle name="Normal 4 4 3" xfId="231"/>
    <cellStyle name="Normal 4 5" xfId="132"/>
    <cellStyle name="Normal 4 5 2" xfId="215"/>
    <cellStyle name="Normal 4 6" xfId="164"/>
    <cellStyle name="Normal 4 6 2" xfId="246"/>
    <cellStyle name="Normal 4 7" xfId="127"/>
    <cellStyle name="Normal 4 7 2" xfId="276"/>
    <cellStyle name="Normal 4 8" xfId="208"/>
    <cellStyle name="Normal 5" xfId="70"/>
    <cellStyle name="Normal 5 2" xfId="101"/>
    <cellStyle name="Normal 6" xfId="63"/>
    <cellStyle name="Normal 6 2" xfId="303"/>
    <cellStyle name="Normal 6 3" xfId="262"/>
    <cellStyle name="Normal 7" xfId="82"/>
    <cellStyle name="Normal 7 2" xfId="205"/>
    <cellStyle name="Normal 8" xfId="112"/>
    <cellStyle name="Normal 9" xfId="128"/>
    <cellStyle name="Normal_M01 Budget 1Q2014" xfId="108"/>
    <cellStyle name="Note 2" xfId="69"/>
    <cellStyle name="Note 3" xfId="88"/>
    <cellStyle name="Output" xfId="32" builtinId="21" customBuiltin="1"/>
    <cellStyle name="Percent 2" xfId="4"/>
    <cellStyle name="Percent 3" xfId="11"/>
    <cellStyle name="Percent 3 2" xfId="73"/>
    <cellStyle name="Percent 3 2 2" xfId="159"/>
    <cellStyle name="Percent 3 2 2 2" xfId="308"/>
    <cellStyle name="Percent 3 2 2 3" xfId="241"/>
    <cellStyle name="Percent 3 2 3" xfId="174"/>
    <cellStyle name="Percent 3 2 3 2" xfId="256"/>
    <cellStyle name="Percent 3 2 4" xfId="143"/>
    <cellStyle name="Percent 3 2 4 2" xfId="286"/>
    <cellStyle name="Percent 3 2 5" xfId="225"/>
    <cellStyle name="Percent 3 3" xfId="104"/>
    <cellStyle name="Percent 3 3 2" xfId="151"/>
    <cellStyle name="Percent 3 3 2 2" xfId="293"/>
    <cellStyle name="Percent 3 3 3" xfId="233"/>
    <cellStyle name="Percent 3 4" xfId="134"/>
    <cellStyle name="Percent 3 4 2" xfId="217"/>
    <cellStyle name="Percent 3 5" xfId="166"/>
    <cellStyle name="Percent 3 5 2" xfId="248"/>
    <cellStyle name="Percent 3 6" xfId="125"/>
    <cellStyle name="Percent 3 6 2" xfId="278"/>
    <cellStyle name="Percent 3 7" xfId="210"/>
    <cellStyle name="Percent 4" xfId="65"/>
    <cellStyle name="Percent 4 2" xfId="266"/>
    <cellStyle name="Percent 5" xfId="84"/>
    <cellStyle name="Percent 5 2" xfId="206"/>
    <cellStyle name="STYLE1" xfId="5"/>
    <cellStyle name="STYLE1 2" xfId="116"/>
    <cellStyle name="STYLE1 2 2" xfId="267"/>
    <cellStyle name="STYLE1 3" xfId="185"/>
    <cellStyle name="STYLE1_M01 Budget 4Q2014" xfId="197"/>
    <cellStyle name="STYLE2" xfId="6"/>
    <cellStyle name="STYLE2 2" xfId="117"/>
    <cellStyle name="STYLE2 3" xfId="186"/>
    <cellStyle name="STYLE2_M01 Budget 4Q2014" xfId="198"/>
    <cellStyle name="STYLE3" xfId="7"/>
    <cellStyle name="STYLE3 2" xfId="118"/>
    <cellStyle name="STYLE3 3" xfId="187"/>
    <cellStyle name="STYLE3_M01 Budget 4Q2014" xfId="199"/>
    <cellStyle name="STYLE4" xfId="8"/>
    <cellStyle name="STYLE4 2" xfId="75"/>
    <cellStyle name="STYLE4 3" xfId="119"/>
    <cellStyle name="STYLE4 3 2" xfId="268"/>
    <cellStyle name="STYLE4 4" xfId="188"/>
    <cellStyle name="STYLE4_LI" xfId="301"/>
    <cellStyle name="STYLE5" xfId="9"/>
    <cellStyle name="STYLE5 2" xfId="76"/>
    <cellStyle name="STYLE5 3" xfId="120"/>
    <cellStyle name="STYLE5 3 2" xfId="269"/>
    <cellStyle name="STYLE5 4" xfId="189"/>
    <cellStyle name="STYLE5_LI" xfId="302"/>
    <cellStyle name="STYLE6" xfId="15"/>
    <cellStyle name="STYLE6 2" xfId="121"/>
    <cellStyle name="STYLE6 2 2" xfId="270"/>
    <cellStyle name="STYLE6 3" xfId="190"/>
    <cellStyle name="STYLE6_M01 Budget 4Q2014" xfId="200"/>
    <cellStyle name="STYLE7" xfId="109"/>
    <cellStyle name="STYLE7 2" xfId="122"/>
    <cellStyle name="STYLE7 2 2" xfId="271"/>
    <cellStyle name="STYLE7 3" xfId="191"/>
    <cellStyle name="STYLE7_M01 Budget 4Q2014" xfId="201"/>
    <cellStyle name="STYLE8" xfId="110"/>
    <cellStyle name="STYLE8 2" xfId="123"/>
    <cellStyle name="STYLE8 2 2" xfId="272"/>
    <cellStyle name="STYLE8 3" xfId="192"/>
    <cellStyle name="STYLE8_M01 Budget 4Q2014" xfId="202"/>
    <cellStyle name="STYLE9" xfId="193"/>
    <cellStyle name="STYLE9 2" xfId="273"/>
    <cellStyle name="STYLE9 3" xfId="261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1"/>
  <sheetViews>
    <sheetView tabSelected="1" view="pageLayout" topLeftCell="A95" zoomScaleNormal="110" zoomScaleSheetLayoutView="110" workbookViewId="0">
      <selection activeCell="B101" sqref="B101:H102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18" hidden="1" customWidth="1"/>
    <col min="8" max="8" width="18.88671875" style="18" customWidth="1"/>
  </cols>
  <sheetData>
    <row r="2" spans="2:8" ht="15" customHeight="1" x14ac:dyDescent="0.3">
      <c r="B2" s="47" t="s">
        <v>9</v>
      </c>
      <c r="C2" s="47"/>
      <c r="D2" s="47"/>
      <c r="E2" s="47"/>
      <c r="F2" s="47"/>
    </row>
    <row r="3" spans="2:8" ht="12" customHeight="1" x14ac:dyDescent="0.25">
      <c r="B3" s="48" t="s">
        <v>0</v>
      </c>
      <c r="C3" s="48"/>
      <c r="D3" s="48"/>
      <c r="E3" s="48"/>
      <c r="F3" s="48"/>
    </row>
    <row r="4" spans="2:8" ht="12" customHeight="1" x14ac:dyDescent="0.25">
      <c r="G4" s="14" t="s">
        <v>24</v>
      </c>
      <c r="H4" s="14" t="s">
        <v>45</v>
      </c>
    </row>
    <row r="5" spans="2:8" ht="12" customHeight="1" thickBot="1" x14ac:dyDescent="0.3">
      <c r="B5" s="6" t="s">
        <v>46</v>
      </c>
      <c r="G5" s="13" t="s">
        <v>1</v>
      </c>
      <c r="H5" s="13" t="s">
        <v>1</v>
      </c>
    </row>
    <row r="6" spans="2:8" ht="12" customHeight="1" x14ac:dyDescent="0.25">
      <c r="B6" t="s">
        <v>10</v>
      </c>
      <c r="E6" s="2"/>
      <c r="F6" s="2"/>
      <c r="G6" s="26">
        <v>7639.39</v>
      </c>
      <c r="H6" s="26">
        <v>8213.56</v>
      </c>
    </row>
    <row r="7" spans="2:8" s="15" customFormat="1" ht="12" customHeight="1" x14ac:dyDescent="0.25">
      <c r="B7" s="9" t="s">
        <v>51</v>
      </c>
      <c r="C7"/>
      <c r="D7"/>
      <c r="E7"/>
      <c r="F7"/>
      <c r="G7" s="18">
        <v>733.7</v>
      </c>
      <c r="H7" s="18">
        <v>1939.37</v>
      </c>
    </row>
    <row r="8" spans="2:8" s="15" customFormat="1" ht="12" customHeight="1" x14ac:dyDescent="0.25">
      <c r="B8" t="s">
        <v>8</v>
      </c>
      <c r="C8"/>
      <c r="D8"/>
      <c r="E8"/>
      <c r="F8"/>
      <c r="G8" s="18">
        <v>1634.8</v>
      </c>
      <c r="H8" s="18">
        <v>1521</v>
      </c>
    </row>
    <row r="9" spans="2:8" s="15" customFormat="1" ht="12" customHeight="1" x14ac:dyDescent="0.25">
      <c r="B9" t="s">
        <v>3</v>
      </c>
      <c r="C9"/>
      <c r="D9"/>
      <c r="E9"/>
      <c r="F9"/>
      <c r="G9" s="18">
        <v>1203</v>
      </c>
      <c r="H9" s="18">
        <v>1233.3</v>
      </c>
    </row>
    <row r="10" spans="2:8" s="15" customFormat="1" ht="12" customHeight="1" x14ac:dyDescent="0.25">
      <c r="B10" t="s">
        <v>7</v>
      </c>
      <c r="C10"/>
      <c r="D10"/>
      <c r="E10"/>
      <c r="F10"/>
      <c r="G10" s="18">
        <v>988.25</v>
      </c>
      <c r="H10" s="18">
        <v>1015.48</v>
      </c>
    </row>
    <row r="11" spans="2:8" s="15" customFormat="1" ht="12" customHeight="1" x14ac:dyDescent="0.25">
      <c r="B11" s="12" t="s">
        <v>42</v>
      </c>
      <c r="C11"/>
      <c r="D11"/>
      <c r="E11"/>
      <c r="F11"/>
      <c r="G11" s="18">
        <v>377.7</v>
      </c>
      <c r="H11" s="18">
        <v>377.67</v>
      </c>
    </row>
    <row r="12" spans="2:8" s="15" customFormat="1" ht="12" customHeight="1" x14ac:dyDescent="0.25">
      <c r="B12" t="s">
        <v>2</v>
      </c>
      <c r="C12"/>
      <c r="D12"/>
      <c r="E12"/>
      <c r="F12"/>
      <c r="G12" s="18">
        <v>375</v>
      </c>
      <c r="H12" s="18">
        <v>375</v>
      </c>
    </row>
    <row r="13" spans="2:8" s="15" customFormat="1" ht="12" customHeight="1" x14ac:dyDescent="0.25">
      <c r="B13" s="16" t="s">
        <v>43</v>
      </c>
      <c r="G13" s="18">
        <v>138.30000000000001</v>
      </c>
      <c r="H13" s="18">
        <v>139.58000000000001</v>
      </c>
    </row>
    <row r="14" spans="2:8" s="15" customFormat="1" ht="12" customHeight="1" x14ac:dyDescent="0.25">
      <c r="B14" t="s">
        <v>20</v>
      </c>
      <c r="C14"/>
      <c r="D14"/>
      <c r="E14"/>
      <c r="F14"/>
      <c r="G14" s="18">
        <v>75.180000000000007</v>
      </c>
      <c r="H14" s="18">
        <v>76.63</v>
      </c>
    </row>
    <row r="15" spans="2:8" ht="12" customHeight="1" x14ac:dyDescent="0.25">
      <c r="B15" s="12" t="s">
        <v>49</v>
      </c>
      <c r="C15" s="29"/>
      <c r="D15" s="29"/>
      <c r="E15" s="29"/>
      <c r="F15" s="29"/>
      <c r="G15" s="30">
        <v>49.39</v>
      </c>
      <c r="H15" s="30">
        <v>59.13</v>
      </c>
    </row>
    <row r="16" spans="2:8" ht="12" customHeight="1" x14ac:dyDescent="0.25">
      <c r="B16" s="12" t="s">
        <v>23</v>
      </c>
      <c r="C16" s="29"/>
      <c r="D16" s="29"/>
      <c r="E16" s="29"/>
      <c r="F16" s="29"/>
      <c r="G16" s="18">
        <v>49.12</v>
      </c>
      <c r="H16" s="18">
        <v>49.12</v>
      </c>
    </row>
    <row r="17" spans="2:8" s="15" customFormat="1" ht="12" customHeight="1" x14ac:dyDescent="0.25">
      <c r="B17" s="12" t="s">
        <v>48</v>
      </c>
      <c r="C17" s="29"/>
      <c r="D17" s="29"/>
      <c r="E17" s="29"/>
      <c r="F17" s="29"/>
      <c r="G17" s="30">
        <v>561.66000000000008</v>
      </c>
      <c r="H17" s="30">
        <v>579.49</v>
      </c>
    </row>
    <row r="18" spans="2:8" ht="12" customHeight="1" x14ac:dyDescent="0.25">
      <c r="B18" s="29" t="s">
        <v>21</v>
      </c>
      <c r="C18" s="29"/>
      <c r="D18" s="29"/>
      <c r="E18" s="29"/>
      <c r="F18" s="29"/>
      <c r="G18" s="19">
        <v>-45.77</v>
      </c>
      <c r="H18" s="19">
        <v>-48.02</v>
      </c>
    </row>
    <row r="19" spans="2:8" ht="12" customHeight="1" x14ac:dyDescent="0.25">
      <c r="B19" s="29"/>
      <c r="C19" s="29"/>
      <c r="D19" s="29"/>
      <c r="E19" s="29"/>
      <c r="F19" s="29"/>
      <c r="G19" s="17">
        <f>SUM(G6:G18)</f>
        <v>13779.72</v>
      </c>
      <c r="H19" s="17">
        <f>SUM(H6:H18)</f>
        <v>15531.309999999998</v>
      </c>
    </row>
    <row r="20" spans="2:8" ht="12" customHeight="1" x14ac:dyDescent="0.25">
      <c r="B20" s="29" t="s">
        <v>4</v>
      </c>
      <c r="C20" s="31" t="s">
        <v>26</v>
      </c>
      <c r="D20" s="29"/>
      <c r="E20" s="29"/>
      <c r="F20" s="29"/>
    </row>
    <row r="21" spans="2:8" ht="12" customHeight="1" x14ac:dyDescent="0.25">
      <c r="B21" s="29"/>
      <c r="C21" s="31"/>
      <c r="D21" s="29"/>
      <c r="E21" s="29"/>
      <c r="F21" s="29"/>
    </row>
    <row r="22" spans="2:8" ht="12" customHeight="1" x14ac:dyDescent="0.25">
      <c r="B22" s="32" t="s">
        <v>47</v>
      </c>
      <c r="C22" s="31"/>
      <c r="D22" s="29"/>
      <c r="E22" s="29"/>
      <c r="F22" s="29"/>
    </row>
    <row r="23" spans="2:8" ht="12" customHeight="1" x14ac:dyDescent="0.25">
      <c r="B23" s="12" t="s">
        <v>25</v>
      </c>
      <c r="C23" s="31"/>
      <c r="D23" s="29"/>
      <c r="E23" s="29"/>
      <c r="F23" s="29"/>
      <c r="G23" s="28">
        <v>918.16</v>
      </c>
      <c r="H23" s="28">
        <v>1382</v>
      </c>
    </row>
    <row r="24" spans="2:8" ht="12" customHeight="1" x14ac:dyDescent="0.25">
      <c r="B24" s="12"/>
      <c r="C24" s="31" t="s">
        <v>27</v>
      </c>
      <c r="D24" s="29"/>
      <c r="E24" s="29"/>
      <c r="F24" s="29"/>
      <c r="G24" s="17">
        <f t="shared" ref="G24:H24" si="0">SUM(G23)</f>
        <v>918.16</v>
      </c>
      <c r="H24" s="17">
        <f t="shared" si="0"/>
        <v>1382</v>
      </c>
    </row>
    <row r="25" spans="2:8" ht="12" customHeight="1" x14ac:dyDescent="0.25">
      <c r="B25" s="12"/>
      <c r="C25" s="31"/>
      <c r="D25" s="29"/>
      <c r="E25" s="29"/>
      <c r="F25" s="29"/>
    </row>
    <row r="26" spans="2:8" ht="12" customHeight="1" x14ac:dyDescent="0.25">
      <c r="B26" s="12"/>
      <c r="C26" s="31" t="s">
        <v>28</v>
      </c>
      <c r="D26" s="29"/>
      <c r="E26" s="29"/>
      <c r="F26" s="29"/>
      <c r="G26" s="17">
        <f>SUM(G19,G24)</f>
        <v>14697.88</v>
      </c>
      <c r="H26" s="17">
        <f>SUM(H19,H24)</f>
        <v>16913.309999999998</v>
      </c>
    </row>
    <row r="27" spans="2:8" ht="12" customHeight="1" x14ac:dyDescent="0.25">
      <c r="B27" s="12"/>
      <c r="C27" s="31"/>
      <c r="D27" s="29"/>
      <c r="E27" s="29"/>
      <c r="F27" s="29"/>
    </row>
    <row r="28" spans="2:8" ht="12" customHeight="1" x14ac:dyDescent="0.25">
      <c r="B28" s="29"/>
      <c r="C28" s="31" t="s">
        <v>6</v>
      </c>
      <c r="D28" s="29"/>
      <c r="E28" s="29"/>
      <c r="F28" s="29"/>
    </row>
    <row r="29" spans="2:8" ht="12" customHeight="1" x14ac:dyDescent="0.25">
      <c r="B29" s="29"/>
      <c r="C29" s="31"/>
      <c r="D29" s="29"/>
      <c r="E29" s="29"/>
      <c r="F29" s="29"/>
    </row>
    <row r="30" spans="2:8" ht="12" customHeight="1" x14ac:dyDescent="0.25">
      <c r="B30" s="29"/>
      <c r="C30" s="31"/>
      <c r="D30" s="29"/>
      <c r="E30" s="29"/>
      <c r="F30" s="29"/>
    </row>
    <row r="31" spans="2:8" ht="15" customHeight="1" x14ac:dyDescent="0.3">
      <c r="B31" s="49" t="s">
        <v>22</v>
      </c>
      <c r="C31" s="49"/>
      <c r="D31" s="49"/>
      <c r="E31" s="49"/>
      <c r="F31" s="49"/>
    </row>
    <row r="32" spans="2:8" ht="12" customHeight="1" x14ac:dyDescent="0.25">
      <c r="B32" s="46" t="s">
        <v>0</v>
      </c>
      <c r="C32" s="46"/>
      <c r="D32" s="46"/>
      <c r="E32" s="46"/>
      <c r="F32" s="46"/>
    </row>
    <row r="33" spans="2:8" ht="12" customHeight="1" x14ac:dyDescent="0.25">
      <c r="B33" s="29"/>
      <c r="C33" s="29"/>
      <c r="D33" s="29"/>
      <c r="E33" s="29"/>
      <c r="F33" s="29"/>
    </row>
    <row r="34" spans="2:8" ht="12" customHeight="1" thickBot="1" x14ac:dyDescent="0.3">
      <c r="B34" s="32" t="str">
        <f>B5</f>
        <v>2nd Quarter Operating Budget:</v>
      </c>
      <c r="C34" s="29"/>
      <c r="D34" s="29"/>
      <c r="E34" s="29"/>
      <c r="F34" s="33"/>
      <c r="G34" s="13" t="s">
        <v>14</v>
      </c>
      <c r="H34" s="13" t="s">
        <v>14</v>
      </c>
    </row>
    <row r="35" spans="2:8" ht="12" customHeight="1" x14ac:dyDescent="0.25">
      <c r="B35" s="29" t="s">
        <v>10</v>
      </c>
      <c r="C35" s="29"/>
      <c r="D35" s="29"/>
      <c r="E35" s="29"/>
      <c r="F35" s="29"/>
      <c r="G35" s="26">
        <v>802.57</v>
      </c>
      <c r="H35" s="26">
        <v>795.95</v>
      </c>
    </row>
    <row r="36" spans="2:8" s="15" customFormat="1" ht="12" customHeight="1" x14ac:dyDescent="0.25">
      <c r="B36" s="29" t="s">
        <v>8</v>
      </c>
      <c r="C36" s="29"/>
      <c r="D36" s="29"/>
      <c r="E36" s="29"/>
      <c r="F36" s="29"/>
      <c r="G36" s="18">
        <v>2054.7600000000002</v>
      </c>
      <c r="H36" s="18">
        <v>2054.75</v>
      </c>
    </row>
    <row r="37" spans="2:8" s="15" customFormat="1" ht="12" customHeight="1" x14ac:dyDescent="0.25">
      <c r="B37" s="12" t="s">
        <v>51</v>
      </c>
      <c r="C37" s="29"/>
      <c r="D37" s="29"/>
      <c r="E37" s="29"/>
      <c r="F37" s="29"/>
      <c r="G37" s="18">
        <v>375</v>
      </c>
      <c r="H37" s="18">
        <v>272.41000000000003</v>
      </c>
    </row>
    <row r="38" spans="2:8" s="15" customFormat="1" ht="12" customHeight="1" x14ac:dyDescent="0.25">
      <c r="B38" s="29" t="s">
        <v>5</v>
      </c>
      <c r="C38" s="29"/>
      <c r="D38" s="29"/>
      <c r="E38" s="34"/>
      <c r="F38" s="29"/>
      <c r="G38" s="18">
        <v>122.58</v>
      </c>
      <c r="H38" s="18">
        <v>99.41</v>
      </c>
    </row>
    <row r="39" spans="2:8" s="15" customFormat="1" ht="12" customHeight="1" x14ac:dyDescent="0.25">
      <c r="B39" s="12" t="s">
        <v>49</v>
      </c>
      <c r="C39" s="29"/>
      <c r="D39" s="29"/>
      <c r="E39" s="29"/>
      <c r="F39" s="29"/>
      <c r="G39" s="30">
        <v>0.1</v>
      </c>
      <c r="H39" s="30">
        <v>2.29</v>
      </c>
    </row>
    <row r="40" spans="2:8" s="15" customFormat="1" ht="12" customHeight="1" x14ac:dyDescent="0.25">
      <c r="B40" s="12" t="s">
        <v>50</v>
      </c>
      <c r="C40" s="29"/>
      <c r="D40" s="29"/>
      <c r="E40" s="29"/>
      <c r="F40" s="29"/>
      <c r="G40" s="30">
        <v>19.98</v>
      </c>
      <c r="H40" s="30">
        <v>20.14</v>
      </c>
    </row>
    <row r="41" spans="2:8" s="15" customFormat="1" ht="12" hidden="1" customHeight="1" x14ac:dyDescent="0.25">
      <c r="B41" s="35" t="s">
        <v>43</v>
      </c>
      <c r="C41" s="29"/>
      <c r="D41" s="29"/>
      <c r="E41" s="29"/>
      <c r="F41" s="29"/>
      <c r="G41" s="18">
        <v>2.5</v>
      </c>
      <c r="H41" s="18">
        <v>0</v>
      </c>
    </row>
    <row r="42" spans="2:8" ht="12" customHeight="1" x14ac:dyDescent="0.25">
      <c r="B42" s="29" t="s">
        <v>19</v>
      </c>
      <c r="C42" s="29"/>
      <c r="D42" s="29"/>
      <c r="E42" s="29"/>
      <c r="F42" s="29"/>
      <c r="G42" s="19">
        <v>4042.96</v>
      </c>
      <c r="H42" s="19">
        <v>4556.8900000000003</v>
      </c>
    </row>
    <row r="43" spans="2:8" ht="12" customHeight="1" x14ac:dyDescent="0.25">
      <c r="B43" s="31" t="s">
        <v>29</v>
      </c>
      <c r="C43" s="29"/>
      <c r="D43" s="29"/>
      <c r="E43" s="34"/>
      <c r="F43" s="29"/>
      <c r="G43" s="17">
        <f>SUM(G35:G42)</f>
        <v>7420.4500000000007</v>
      </c>
      <c r="H43" s="17">
        <f>SUM(H35:H42)</f>
        <v>7801.84</v>
      </c>
    </row>
    <row r="44" spans="2:8" ht="12" customHeight="1" x14ac:dyDescent="0.25">
      <c r="B44" s="31"/>
      <c r="C44" s="29"/>
      <c r="D44" s="29"/>
      <c r="E44" s="34"/>
      <c r="F44" s="29"/>
      <c r="G44" s="20"/>
      <c r="H44" s="20"/>
    </row>
    <row r="45" spans="2:8" ht="12" customHeight="1" x14ac:dyDescent="0.25">
      <c r="B45" s="32" t="str">
        <f>B22</f>
        <v>2nd Quarter Capital Budget:</v>
      </c>
      <c r="C45" s="31"/>
      <c r="D45" s="29"/>
      <c r="E45" s="29"/>
      <c r="F45" s="29"/>
    </row>
    <row r="46" spans="2:8" ht="12" customHeight="1" x14ac:dyDescent="0.25">
      <c r="B46" s="12" t="s">
        <v>30</v>
      </c>
      <c r="C46" s="31"/>
      <c r="D46" s="29"/>
      <c r="E46" s="29"/>
      <c r="F46" s="29"/>
      <c r="G46" s="28">
        <v>269.39999999999998</v>
      </c>
      <c r="H46" s="28">
        <v>405.48</v>
      </c>
    </row>
    <row r="47" spans="2:8" ht="12" customHeight="1" x14ac:dyDescent="0.25">
      <c r="B47" s="31" t="s">
        <v>31</v>
      </c>
      <c r="C47" s="31"/>
      <c r="D47" s="29"/>
      <c r="E47" s="29"/>
      <c r="F47" s="29"/>
      <c r="G47" s="17">
        <f>SUM(G46:G46)</f>
        <v>269.39999999999998</v>
      </c>
      <c r="H47" s="17">
        <f>SUM(H46:H46)</f>
        <v>405.48</v>
      </c>
    </row>
    <row r="48" spans="2:8" ht="12" customHeight="1" x14ac:dyDescent="0.25">
      <c r="B48" s="12"/>
      <c r="C48" s="31"/>
      <c r="D48" s="29"/>
      <c r="E48" s="29"/>
      <c r="F48" s="29"/>
    </row>
    <row r="49" spans="2:8" ht="12" customHeight="1" x14ac:dyDescent="0.25">
      <c r="B49" s="12"/>
      <c r="C49" s="31" t="s">
        <v>32</v>
      </c>
      <c r="D49" s="29"/>
      <c r="E49" s="29"/>
      <c r="F49" s="29"/>
      <c r="G49" s="17">
        <f>SUM(G43,G47)</f>
        <v>7689.85</v>
      </c>
      <c r="H49" s="17">
        <f>SUM(H43,H47)</f>
        <v>8207.32</v>
      </c>
    </row>
    <row r="50" spans="2:8" ht="12" customHeight="1" x14ac:dyDescent="0.25">
      <c r="B50" s="9"/>
      <c r="C50" s="3"/>
    </row>
    <row r="51" spans="2:8" ht="12" customHeight="1" x14ac:dyDescent="0.25">
      <c r="B51" s="9"/>
      <c r="C51" s="3"/>
    </row>
    <row r="52" spans="2:8" ht="15" customHeight="1" x14ac:dyDescent="0.3">
      <c r="B52" s="50" t="s">
        <v>12</v>
      </c>
      <c r="C52" s="50"/>
      <c r="D52" s="50"/>
      <c r="E52" s="50"/>
      <c r="F52" s="50"/>
    </row>
    <row r="53" spans="2:8" ht="12" customHeight="1" x14ac:dyDescent="0.25">
      <c r="B53" s="48" t="s">
        <v>0</v>
      </c>
      <c r="C53" s="48"/>
      <c r="D53" s="48"/>
      <c r="E53" s="48"/>
      <c r="F53" s="48"/>
    </row>
    <row r="54" spans="2:8" ht="12" customHeight="1" x14ac:dyDescent="0.25">
      <c r="B54" s="3"/>
      <c r="E54" s="11"/>
    </row>
    <row r="55" spans="2:8" ht="13.5" customHeight="1" thickBot="1" x14ac:dyDescent="0.3">
      <c r="B55" s="6" t="str">
        <f>B5</f>
        <v>2nd Quarter Operating Budget:</v>
      </c>
      <c r="E55" s="1"/>
      <c r="G55" s="13" t="s">
        <v>15</v>
      </c>
      <c r="H55" s="13" t="s">
        <v>15</v>
      </c>
    </row>
    <row r="56" spans="2:8" ht="12" customHeight="1" x14ac:dyDescent="0.25">
      <c r="B56" s="9" t="s">
        <v>10</v>
      </c>
      <c r="C56" s="9"/>
      <c r="D56" s="9"/>
      <c r="E56" s="10"/>
      <c r="G56" s="26">
        <v>991.8</v>
      </c>
      <c r="H56" s="26">
        <v>1059.31</v>
      </c>
    </row>
    <row r="57" spans="2:8" s="15" customFormat="1" ht="12" customHeight="1" x14ac:dyDescent="0.25">
      <c r="B57" s="9" t="s">
        <v>51</v>
      </c>
      <c r="C57" s="9"/>
      <c r="D57" s="9"/>
      <c r="E57" s="10"/>
      <c r="F57"/>
      <c r="G57" s="18">
        <v>766.5</v>
      </c>
      <c r="H57" s="18">
        <v>2210.3000000000002</v>
      </c>
    </row>
    <row r="58" spans="2:8" s="15" customFormat="1" ht="12" customHeight="1" x14ac:dyDescent="0.25">
      <c r="B58" s="12" t="s">
        <v>8</v>
      </c>
      <c r="C58" s="12"/>
      <c r="D58" s="12"/>
      <c r="E58" s="36"/>
      <c r="F58" s="29"/>
      <c r="G58" s="18">
        <v>93.38</v>
      </c>
      <c r="H58" s="18">
        <v>213.38</v>
      </c>
    </row>
    <row r="59" spans="2:8" s="15" customFormat="1" ht="12" customHeight="1" x14ac:dyDescent="0.25">
      <c r="B59" s="12" t="s">
        <v>49</v>
      </c>
      <c r="C59" s="12"/>
      <c r="D59" s="12"/>
      <c r="E59" s="36"/>
      <c r="F59" s="29"/>
      <c r="G59" s="30">
        <v>0.27</v>
      </c>
      <c r="H59" s="30">
        <v>9.51</v>
      </c>
    </row>
    <row r="60" spans="2:8" s="15" customFormat="1" ht="12" customHeight="1" x14ac:dyDescent="0.25">
      <c r="B60" s="12" t="s">
        <v>50</v>
      </c>
      <c r="C60" s="12"/>
      <c r="D60" s="12"/>
      <c r="E60" s="36"/>
      <c r="F60" s="29"/>
      <c r="G60" s="30">
        <v>3.2</v>
      </c>
      <c r="H60" s="30">
        <v>129.70000000000002</v>
      </c>
    </row>
    <row r="61" spans="2:8" s="15" customFormat="1" ht="12" hidden="1" customHeight="1" x14ac:dyDescent="0.25">
      <c r="B61" s="35" t="s">
        <v>43</v>
      </c>
      <c r="C61" s="29"/>
      <c r="D61" s="29"/>
      <c r="E61" s="29"/>
      <c r="F61" s="29"/>
      <c r="G61" s="18">
        <v>2.5</v>
      </c>
      <c r="H61" s="18">
        <v>0</v>
      </c>
    </row>
    <row r="62" spans="2:8" ht="12" customHeight="1" x14ac:dyDescent="0.25">
      <c r="B62" s="12" t="s">
        <v>19</v>
      </c>
      <c r="C62" s="12"/>
      <c r="D62" s="12"/>
      <c r="E62" s="36"/>
      <c r="F62" s="29"/>
      <c r="G62" s="19">
        <v>2554.8000000000002</v>
      </c>
      <c r="H62" s="19">
        <v>2879.51</v>
      </c>
    </row>
    <row r="63" spans="2:8" ht="12" customHeight="1" x14ac:dyDescent="0.25">
      <c r="B63" s="31" t="s">
        <v>33</v>
      </c>
      <c r="C63" s="29"/>
      <c r="D63" s="29"/>
      <c r="E63" s="29"/>
      <c r="F63" s="29"/>
      <c r="G63" s="17">
        <f>SUM(G56:G62)</f>
        <v>4412.45</v>
      </c>
      <c r="H63" s="17">
        <f>SUM(H56:H62)</f>
        <v>6501.7100000000009</v>
      </c>
    </row>
    <row r="64" spans="2:8" ht="12" customHeight="1" x14ac:dyDescent="0.25">
      <c r="B64" s="29"/>
      <c r="C64" s="29"/>
      <c r="D64" s="29"/>
      <c r="E64" s="29"/>
      <c r="F64" s="29"/>
      <c r="G64" s="20"/>
      <c r="H64" s="20"/>
    </row>
    <row r="65" spans="2:8" ht="12" customHeight="1" x14ac:dyDescent="0.25">
      <c r="B65" s="32" t="str">
        <f>B22</f>
        <v>2nd Quarter Capital Budget:</v>
      </c>
      <c r="C65" s="31"/>
      <c r="D65" s="29"/>
      <c r="E65" s="29"/>
      <c r="F65" s="29"/>
    </row>
    <row r="66" spans="2:8" ht="12" customHeight="1" x14ac:dyDescent="0.25">
      <c r="B66" s="12" t="s">
        <v>30</v>
      </c>
      <c r="C66" s="31"/>
      <c r="D66" s="29"/>
      <c r="E66" s="29"/>
      <c r="F66" s="29"/>
      <c r="G66" s="28">
        <v>170.2</v>
      </c>
      <c r="H66" s="28">
        <v>256.22000000000003</v>
      </c>
    </row>
    <row r="67" spans="2:8" ht="12" customHeight="1" x14ac:dyDescent="0.25">
      <c r="B67" s="31" t="s">
        <v>37</v>
      </c>
      <c r="C67" s="31"/>
      <c r="D67" s="29"/>
      <c r="E67" s="29"/>
      <c r="F67" s="29"/>
      <c r="G67" s="17">
        <f>SUM(G66:G66)</f>
        <v>170.2</v>
      </c>
      <c r="H67" s="17">
        <f>SUM(H66:H66)</f>
        <v>256.22000000000003</v>
      </c>
    </row>
    <row r="68" spans="2:8" ht="12" customHeight="1" x14ac:dyDescent="0.25">
      <c r="B68" s="12"/>
      <c r="C68" s="31"/>
      <c r="D68" s="29"/>
      <c r="E68" s="29"/>
      <c r="F68" s="29"/>
    </row>
    <row r="69" spans="2:8" x14ac:dyDescent="0.25">
      <c r="B69" s="12"/>
      <c r="C69" s="31" t="s">
        <v>35</v>
      </c>
      <c r="D69" s="29"/>
      <c r="E69" s="29"/>
      <c r="F69" s="29"/>
      <c r="G69" s="17">
        <f>SUM(G63,G67)</f>
        <v>4582.6499999999996</v>
      </c>
      <c r="H69" s="17">
        <f>SUM(H63,H67)</f>
        <v>6757.9300000000012</v>
      </c>
    </row>
    <row r="70" spans="2:8" x14ac:dyDescent="0.25">
      <c r="B70" s="12"/>
      <c r="C70" s="31"/>
      <c r="D70" s="29"/>
      <c r="E70" s="29"/>
      <c r="F70" s="29"/>
    </row>
    <row r="71" spans="2:8" x14ac:dyDescent="0.25">
      <c r="B71" s="12"/>
      <c r="C71" s="31"/>
      <c r="D71" s="29"/>
      <c r="E71" s="29"/>
      <c r="F71" s="29"/>
    </row>
    <row r="72" spans="2:8" ht="15.6" x14ac:dyDescent="0.3">
      <c r="B72" s="45" t="s">
        <v>13</v>
      </c>
      <c r="C72" s="45"/>
      <c r="D72" s="45"/>
      <c r="E72" s="45"/>
      <c r="F72" s="45"/>
    </row>
    <row r="73" spans="2:8" ht="12" customHeight="1" x14ac:dyDescent="0.25">
      <c r="B73" s="46" t="s">
        <v>0</v>
      </c>
      <c r="C73" s="46"/>
      <c r="D73" s="46"/>
      <c r="E73" s="46"/>
      <c r="F73" s="46"/>
    </row>
    <row r="74" spans="2:8" ht="12" customHeight="1" x14ac:dyDescent="0.3">
      <c r="B74" s="29"/>
      <c r="C74" s="29"/>
      <c r="D74" s="29"/>
      <c r="E74" s="37"/>
      <c r="F74" s="38"/>
    </row>
    <row r="75" spans="2:8" ht="12" customHeight="1" thickBot="1" x14ac:dyDescent="0.3">
      <c r="B75" s="32" t="str">
        <f>B5</f>
        <v>2nd Quarter Operating Budget:</v>
      </c>
      <c r="C75" s="29"/>
      <c r="D75" s="29"/>
      <c r="E75" s="39"/>
      <c r="F75" s="29"/>
      <c r="G75" s="13" t="s">
        <v>16</v>
      </c>
      <c r="H75" s="13" t="s">
        <v>16</v>
      </c>
    </row>
    <row r="76" spans="2:8" ht="12" customHeight="1" x14ac:dyDescent="0.25">
      <c r="B76" s="29" t="s">
        <v>10</v>
      </c>
      <c r="C76" s="29"/>
      <c r="D76" s="29"/>
      <c r="E76" s="40"/>
      <c r="F76" s="29"/>
      <c r="G76" s="27">
        <v>1455</v>
      </c>
      <c r="H76" s="27">
        <v>1489.88</v>
      </c>
    </row>
    <row r="77" spans="2:8" s="15" customFormat="1" ht="12" customHeight="1" x14ac:dyDescent="0.25">
      <c r="B77" s="12" t="s">
        <v>8</v>
      </c>
      <c r="C77" s="12"/>
      <c r="D77" s="12"/>
      <c r="E77" s="36"/>
      <c r="F77" s="29"/>
      <c r="G77" s="21">
        <v>56.03</v>
      </c>
      <c r="H77" s="21">
        <v>268.02999999999997</v>
      </c>
    </row>
    <row r="78" spans="2:8" s="15" customFormat="1" ht="12" customHeight="1" x14ac:dyDescent="0.25">
      <c r="B78" s="12" t="s">
        <v>51</v>
      </c>
      <c r="C78" s="12"/>
      <c r="D78" s="12"/>
      <c r="E78" s="36"/>
      <c r="F78" s="29"/>
      <c r="G78" s="21">
        <v>198</v>
      </c>
      <c r="H78" s="21">
        <v>110.5</v>
      </c>
    </row>
    <row r="79" spans="2:8" s="15" customFormat="1" ht="12" customHeight="1" x14ac:dyDescent="0.25">
      <c r="B79" s="12" t="s">
        <v>49</v>
      </c>
      <c r="C79" s="12"/>
      <c r="D79" s="12"/>
      <c r="E79" s="36"/>
      <c r="F79" s="29"/>
      <c r="G79" s="30">
        <v>12.2</v>
      </c>
      <c r="H79" s="30">
        <v>40.090000000000003</v>
      </c>
    </row>
    <row r="80" spans="2:8" s="15" customFormat="1" ht="12" customHeight="1" x14ac:dyDescent="0.25">
      <c r="B80" s="12" t="s">
        <v>50</v>
      </c>
      <c r="C80" s="12"/>
      <c r="D80" s="12"/>
      <c r="E80" s="36"/>
      <c r="F80" s="29"/>
      <c r="G80" s="30">
        <v>13.74</v>
      </c>
      <c r="H80" s="30">
        <v>16.22</v>
      </c>
    </row>
    <row r="81" spans="2:8" s="15" customFormat="1" ht="12" hidden="1" customHeight="1" x14ac:dyDescent="0.25">
      <c r="B81" s="29" t="s">
        <v>43</v>
      </c>
      <c r="C81" s="29"/>
      <c r="D81" s="29"/>
      <c r="E81" s="34"/>
      <c r="F81" s="40"/>
      <c r="G81" s="21">
        <v>2.5</v>
      </c>
      <c r="H81" s="21">
        <v>0</v>
      </c>
    </row>
    <row r="82" spans="2:8" ht="12" customHeight="1" x14ac:dyDescent="0.25">
      <c r="B82" s="12" t="s">
        <v>19</v>
      </c>
      <c r="C82" s="12"/>
      <c r="D82" s="12"/>
      <c r="E82" s="36"/>
      <c r="F82" s="29"/>
      <c r="G82" s="22">
        <v>1172.6500000000001</v>
      </c>
      <c r="H82" s="22">
        <v>1321.71</v>
      </c>
    </row>
    <row r="83" spans="2:8" ht="12" customHeight="1" x14ac:dyDescent="0.25">
      <c r="B83" s="31" t="s">
        <v>34</v>
      </c>
      <c r="C83" s="29"/>
      <c r="D83" s="29"/>
      <c r="E83" s="29"/>
      <c r="F83" s="29"/>
      <c r="G83" s="17">
        <f>SUM(G76:G82)</f>
        <v>2910.12</v>
      </c>
      <c r="H83" s="17">
        <f>SUM(H76:H82)</f>
        <v>3246.4300000000003</v>
      </c>
    </row>
    <row r="84" spans="2:8" ht="12" customHeight="1" x14ac:dyDescent="0.25">
      <c r="B84" s="31"/>
      <c r="C84" s="29"/>
      <c r="D84" s="29"/>
      <c r="E84" s="29"/>
      <c r="F84" s="29"/>
      <c r="G84" s="20"/>
      <c r="H84" s="20"/>
    </row>
    <row r="85" spans="2:8" ht="12" customHeight="1" x14ac:dyDescent="0.25">
      <c r="B85" s="6" t="str">
        <f>B22</f>
        <v>2nd Quarter Capital Budget:</v>
      </c>
      <c r="C85" s="3"/>
    </row>
    <row r="86" spans="2:8" ht="12" customHeight="1" x14ac:dyDescent="0.25">
      <c r="B86" s="9" t="s">
        <v>30</v>
      </c>
      <c r="C86" s="3"/>
      <c r="G86" s="28">
        <v>78.13</v>
      </c>
      <c r="H86" s="28">
        <v>117.61</v>
      </c>
    </row>
    <row r="87" spans="2:8" ht="12" customHeight="1" x14ac:dyDescent="0.25">
      <c r="B87" s="3" t="s">
        <v>36</v>
      </c>
      <c r="C87" s="3"/>
      <c r="G87" s="17">
        <f>SUM(G86:G86)</f>
        <v>78.13</v>
      </c>
      <c r="H87" s="17">
        <f>SUM(H86:H86)</f>
        <v>117.61</v>
      </c>
    </row>
    <row r="88" spans="2:8" ht="12" customHeight="1" x14ac:dyDescent="0.25">
      <c r="B88" s="9"/>
      <c r="C88" s="3"/>
    </row>
    <row r="89" spans="2:8" ht="12" customHeight="1" x14ac:dyDescent="0.25">
      <c r="B89" s="9"/>
      <c r="C89" s="3" t="s">
        <v>38</v>
      </c>
      <c r="G89" s="17">
        <f>SUM(G83,G87)</f>
        <v>2988.25</v>
      </c>
      <c r="H89" s="17">
        <f>SUM(H83,H87)</f>
        <v>3364.0400000000004</v>
      </c>
    </row>
    <row r="90" spans="2:8" ht="12" customHeight="1" x14ac:dyDescent="0.3">
      <c r="G90" s="23"/>
      <c r="H90" s="23"/>
    </row>
    <row r="91" spans="2:8" ht="12" customHeight="1" x14ac:dyDescent="0.3">
      <c r="G91" s="23"/>
      <c r="H91" s="23"/>
    </row>
    <row r="92" spans="2:8" ht="15" customHeight="1" x14ac:dyDescent="0.3">
      <c r="B92" s="47" t="s">
        <v>11</v>
      </c>
      <c r="C92" s="47"/>
      <c r="D92" s="47"/>
      <c r="E92" s="47"/>
      <c r="F92" s="47"/>
    </row>
    <row r="93" spans="2:8" ht="12" customHeight="1" x14ac:dyDescent="0.25">
      <c r="B93" s="48" t="s">
        <v>0</v>
      </c>
      <c r="C93" s="48"/>
      <c r="D93" s="48"/>
      <c r="E93" s="48"/>
      <c r="F93" s="48"/>
    </row>
    <row r="94" spans="2:8" ht="12" customHeight="1" x14ac:dyDescent="0.25">
      <c r="E94" s="7"/>
    </row>
    <row r="95" spans="2:8" ht="12" customHeight="1" thickBot="1" x14ac:dyDescent="0.3">
      <c r="B95" s="6" t="str">
        <f>B5</f>
        <v>2nd Quarter Operating Budget:</v>
      </c>
      <c r="E95" s="5"/>
      <c r="F95" s="2"/>
      <c r="G95" s="13" t="s">
        <v>17</v>
      </c>
      <c r="H95" s="13" t="s">
        <v>17</v>
      </c>
    </row>
    <row r="96" spans="2:8" ht="12" customHeight="1" x14ac:dyDescent="0.25">
      <c r="B96" t="s">
        <v>10</v>
      </c>
      <c r="E96" s="1"/>
      <c r="F96" s="1"/>
      <c r="G96" s="21">
        <v>1779.56</v>
      </c>
      <c r="H96" s="21">
        <v>1813.34</v>
      </c>
    </row>
    <row r="97" spans="2:8" s="15" customFormat="1" ht="12" customHeight="1" x14ac:dyDescent="0.25">
      <c r="B97" t="s">
        <v>18</v>
      </c>
      <c r="C97"/>
      <c r="D97"/>
      <c r="E97" s="1"/>
      <c r="F97" s="1"/>
      <c r="G97" s="21">
        <v>8984.73</v>
      </c>
      <c r="H97" s="21">
        <v>9772.7000000000007</v>
      </c>
    </row>
    <row r="98" spans="2:8" s="15" customFormat="1" ht="12" customHeight="1" x14ac:dyDescent="0.25">
      <c r="B98" t="s">
        <v>8</v>
      </c>
      <c r="C98"/>
      <c r="D98"/>
      <c r="E98" s="1"/>
      <c r="F98" s="1"/>
      <c r="G98" s="21">
        <v>1776.52</v>
      </c>
      <c r="H98" s="21">
        <v>1959.85</v>
      </c>
    </row>
    <row r="99" spans="2:8" s="15" customFormat="1" ht="12" customHeight="1" x14ac:dyDescent="0.25">
      <c r="B99" s="9" t="s">
        <v>51</v>
      </c>
      <c r="C99"/>
      <c r="D99"/>
      <c r="E99" s="1"/>
      <c r="F99" s="1"/>
      <c r="G99" s="21">
        <v>899.9</v>
      </c>
      <c r="H99" s="21">
        <v>399</v>
      </c>
    </row>
    <row r="100" spans="2:8" ht="12" customHeight="1" x14ac:dyDescent="0.25">
      <c r="B100" t="s">
        <v>7</v>
      </c>
      <c r="E100" s="1"/>
      <c r="F100" s="1"/>
      <c r="G100" s="21">
        <v>14.8</v>
      </c>
      <c r="H100" s="21">
        <v>377.17</v>
      </c>
    </row>
    <row r="101" spans="2:8" s="15" customFormat="1" ht="12" customHeight="1" x14ac:dyDescent="0.25">
      <c r="B101" s="41" t="s">
        <v>49</v>
      </c>
      <c r="C101" s="42"/>
      <c r="D101" s="42"/>
      <c r="E101" s="43"/>
      <c r="F101" s="43"/>
      <c r="G101" s="44">
        <v>113.6</v>
      </c>
      <c r="H101" s="44">
        <v>121.97</v>
      </c>
    </row>
    <row r="102" spans="2:8" s="15" customFormat="1" ht="12" customHeight="1" x14ac:dyDescent="0.25">
      <c r="B102" s="41" t="s">
        <v>50</v>
      </c>
      <c r="C102" s="42"/>
      <c r="D102" s="42"/>
      <c r="E102" s="43"/>
      <c r="F102" s="43"/>
      <c r="G102" s="44">
        <v>2.8600000000000003</v>
      </c>
      <c r="H102" s="44">
        <v>9.68</v>
      </c>
    </row>
    <row r="103" spans="2:8" ht="12" customHeight="1" x14ac:dyDescent="0.25">
      <c r="B103" t="s">
        <v>19</v>
      </c>
      <c r="E103" s="1"/>
      <c r="F103" s="1"/>
      <c r="G103" s="22">
        <v>6009.3</v>
      </c>
      <c r="H103" s="22">
        <v>6773.2</v>
      </c>
    </row>
    <row r="104" spans="2:8" ht="12" customHeight="1" x14ac:dyDescent="0.25">
      <c r="B104" s="3" t="s">
        <v>39</v>
      </c>
      <c r="C104" s="3"/>
      <c r="E104" s="1"/>
      <c r="F104" s="8"/>
      <c r="G104" s="17">
        <f>SUM(G96:G103)</f>
        <v>19581.27</v>
      </c>
      <c r="H104" s="17">
        <f>SUM(H96:H103)</f>
        <v>21226.91</v>
      </c>
    </row>
    <row r="105" spans="2:8" x14ac:dyDescent="0.25">
      <c r="F105" s="1"/>
    </row>
    <row r="106" spans="2:8" ht="12" customHeight="1" x14ac:dyDescent="0.25">
      <c r="B106" s="6" t="str">
        <f>B22</f>
        <v>2nd Quarter Capital Budget:</v>
      </c>
      <c r="C106" s="3"/>
    </row>
    <row r="107" spans="2:8" ht="12" customHeight="1" x14ac:dyDescent="0.25">
      <c r="B107" s="9" t="s">
        <v>44</v>
      </c>
      <c r="C107" s="3"/>
      <c r="G107" s="26">
        <v>2487</v>
      </c>
      <c r="H107" s="26">
        <v>1294.46</v>
      </c>
    </row>
    <row r="108" spans="2:8" ht="12" customHeight="1" x14ac:dyDescent="0.25">
      <c r="B108" s="9" t="s">
        <v>30</v>
      </c>
      <c r="C108" s="3"/>
      <c r="G108" s="19">
        <v>400.5</v>
      </c>
      <c r="H108" s="19">
        <v>602.69000000000005</v>
      </c>
    </row>
    <row r="109" spans="2:8" ht="12" customHeight="1" x14ac:dyDescent="0.25">
      <c r="B109" s="3" t="s">
        <v>40</v>
      </c>
      <c r="C109" s="3"/>
      <c r="G109" s="17">
        <f>SUM(G107:G108)</f>
        <v>2887.5</v>
      </c>
      <c r="H109" s="17">
        <f>SUM(H107:H108)</f>
        <v>1897.15</v>
      </c>
    </row>
    <row r="110" spans="2:8" ht="12" customHeight="1" x14ac:dyDescent="0.25">
      <c r="B110" s="9"/>
      <c r="C110" s="3"/>
    </row>
    <row r="111" spans="2:8" ht="12" customHeight="1" x14ac:dyDescent="0.25">
      <c r="B111" s="9"/>
      <c r="C111" s="3" t="s">
        <v>41</v>
      </c>
      <c r="G111" s="17">
        <f>SUM(G104,G109)</f>
        <v>22468.77</v>
      </c>
      <c r="H111" s="17">
        <f>SUM(H104,H109)</f>
        <v>23124.06</v>
      </c>
    </row>
    <row r="112" spans="2:8" x14ac:dyDescent="0.25">
      <c r="E112" s="1"/>
      <c r="F112" s="1"/>
      <c r="G112" s="24"/>
      <c r="H112" s="24"/>
    </row>
    <row r="113" spans="2:8" x14ac:dyDescent="0.25">
      <c r="E113" s="1"/>
      <c r="F113" s="1"/>
      <c r="G113" s="24">
        <v>22468.77</v>
      </c>
      <c r="H113" s="24"/>
    </row>
    <row r="114" spans="2:8" x14ac:dyDescent="0.25">
      <c r="E114" s="1"/>
      <c r="F114" s="1"/>
      <c r="G114" s="24"/>
      <c r="H114" s="24"/>
    </row>
    <row r="115" spans="2:8" x14ac:dyDescent="0.25">
      <c r="E115" s="1"/>
      <c r="F115" s="1"/>
      <c r="G115" s="24"/>
      <c r="H115" s="24"/>
    </row>
    <row r="116" spans="2:8" x14ac:dyDescent="0.25">
      <c r="E116" s="1"/>
      <c r="F116" s="1"/>
      <c r="G116" s="24"/>
      <c r="H116" s="24"/>
    </row>
    <row r="117" spans="2:8" x14ac:dyDescent="0.25">
      <c r="E117" s="1"/>
      <c r="F117" s="1"/>
      <c r="G117" s="24"/>
      <c r="H117" s="24"/>
    </row>
    <row r="118" spans="2:8" x14ac:dyDescent="0.25">
      <c r="B118" s="3"/>
      <c r="F118" s="4"/>
      <c r="G118" s="25"/>
      <c r="H118" s="25"/>
    </row>
    <row r="119" spans="2:8" x14ac:dyDescent="0.25">
      <c r="G119" s="24"/>
      <c r="H119" s="24"/>
    </row>
    <row r="120" spans="2:8" x14ac:dyDescent="0.25">
      <c r="G120" s="24"/>
      <c r="H120" s="24"/>
    </row>
    <row r="121" spans="2:8" x14ac:dyDescent="0.25">
      <c r="G121" s="24"/>
      <c r="H121" s="24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2:F72"/>
    <mergeCell ref="B73:F73"/>
    <mergeCell ref="B92:F92"/>
    <mergeCell ref="B93:F93"/>
    <mergeCell ref="B2:F2"/>
    <mergeCell ref="B31:F31"/>
    <mergeCell ref="B32:F32"/>
    <mergeCell ref="B3:F3"/>
    <mergeCell ref="B52:F52"/>
    <mergeCell ref="B53:F53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 xml:space="preserve">&amp;C&amp;"Arial,Bold"&amp;12Universal Service Administrative Company 
&amp;"Arial,Regular"  2nd Quarter 2015 Budget
&amp;RAppendix M01
 2Q2015
Page &amp;P of &amp;N
</oddHeader>
    <oddFooter>&amp;LUSAC&amp;RJanuary 30, 2015</oddFooter>
  </headerFooter>
  <rowBreaks count="2" manualBreakCount="2">
    <brk id="49" min="1" max="7" man="1"/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2Q2015</vt:lpstr>
      <vt:lpstr>'M01 Budget 2Q2015'!Print_Area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Patsy Nuzzo</cp:lastModifiedBy>
  <cp:lastPrinted>2015-01-16T14:33:33Z</cp:lastPrinted>
  <dcterms:created xsi:type="dcterms:W3CDTF">1999-01-29T20:28:31Z</dcterms:created>
  <dcterms:modified xsi:type="dcterms:W3CDTF">2015-01-30T16:00:38Z</dcterms:modified>
</cp:coreProperties>
</file>