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3Q2017\Step 2 - Filing Finished\Excel\M0\"/>
    </mc:Choice>
  </mc:AlternateContent>
  <bookViews>
    <workbookView xWindow="0" yWindow="0" windowWidth="23040" windowHeight="9975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Bud02" hidden="1">#REF!</definedName>
    <definedName name="_bud1">#REF!</definedName>
    <definedName name="_bud2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'[1]Chart of Accts'!$A$5:$B$587</definedName>
    <definedName name="adf">#REF!</definedName>
    <definedName name="AGE_BALANCES">#REF!</definedName>
    <definedName name="AGED_BALANCES">#REF!</definedName>
    <definedName name="Amount">[2]Sheet1!$H$8:$H$9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[3]Tot_Blrz!$C$8:$S$282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b">'[4]Aged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Margin_Format">#REF!</definedName>
    <definedName name="gtgh">'[5]Aged AR'!$A$2:$J$8</definedName>
    <definedName name="gusa">#REF!</definedName>
    <definedName name="Gusa_Depts">#REF!</definedName>
    <definedName name="june">'[6]Aged AR'!$A$2:$J$8</definedName>
    <definedName name="June.">#REF!</definedName>
    <definedName name="kou">'[5]Aged AR'!$A$2:$J$8</definedName>
    <definedName name="lkajdf">'[5]Aged AR'!$A$2:$J$8</definedName>
    <definedName name="lku">#REF!</definedName>
    <definedName name="Lookup_Data">#REF!</definedName>
    <definedName name="May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[7]PeriodsTableBraun!$C$4:$D$66</definedName>
    <definedName name="PeriodsTableDuracell">[8]PeriodsTableD!$C$4:$D$66</definedName>
    <definedName name="PeriodsTableOCM">[9]PeriodsTableOCM!$C$4:$D$66</definedName>
    <definedName name="PeriodsTableOCP">[10]PeriodsTableOCP!$C$4:$D$66</definedName>
    <definedName name="_xlnm.Print_Area" localSheetId="0">'M03'!$A$1:$F$61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uery1">#REF!</definedName>
    <definedName name="Report_670">#REF!</definedName>
    <definedName name="Results">#REF!</definedName>
    <definedName name="rob">#REF!</definedName>
    <definedName name="rpt">#REF!</definedName>
    <definedName name="S_Adjust_GT">'[11]p.1 Lead'!#REF!</definedName>
    <definedName name="S_AJE_Tot_GT">'[11]p.1 Lead'!#REF!</definedName>
    <definedName name="S_CY_Beg_GT">'[11]p.1 Lead'!#REF!</definedName>
    <definedName name="S_CY_End_GT">'[11]p.1 Lead'!#REF!</definedName>
    <definedName name="S_PY_End_GT">'[11]p.1 Lead'!#REF!</definedName>
    <definedName name="S_RJE_Tot_GT">'[11]p.1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S">#REF!</definedName>
    <definedName name="StartingPoint2">[12]Departmental!$D$9</definedName>
    <definedName name="Summary_Sal">#REF!</definedName>
    <definedName name="Timing_Sal">#REF!</definedName>
    <definedName name="XX">#REF!</definedName>
    <definedName name="XXX">#REF!</definedName>
    <definedName name="zane">'[13]Aged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D60" i="1"/>
  <c r="C60" i="1"/>
  <c r="B60" i="1"/>
  <c r="F60" i="1" s="1"/>
  <c r="E59" i="1"/>
  <c r="D59" i="1"/>
  <c r="C59" i="1"/>
  <c r="B59" i="1"/>
  <c r="F59" i="1" s="1"/>
  <c r="E58" i="1"/>
  <c r="D58" i="1"/>
  <c r="C58" i="1"/>
  <c r="B58" i="1"/>
  <c r="F58" i="1" s="1"/>
  <c r="E57" i="1"/>
  <c r="D57" i="1"/>
  <c r="C57" i="1"/>
  <c r="C61" i="1" s="1"/>
  <c r="B57" i="1"/>
  <c r="F57" i="1" s="1"/>
  <c r="E56" i="1"/>
  <c r="D56" i="1"/>
  <c r="C56" i="1"/>
  <c r="B56" i="1"/>
  <c r="F56" i="1" s="1"/>
  <c r="E55" i="1"/>
  <c r="E61" i="1" s="1"/>
  <c r="D55" i="1"/>
  <c r="D61" i="1" s="1"/>
  <c r="C55" i="1"/>
  <c r="B55" i="1"/>
  <c r="B61" i="1" s="1"/>
  <c r="F50" i="1"/>
  <c r="F49" i="1"/>
  <c r="F48" i="1"/>
  <c r="F47" i="1"/>
  <c r="F46" i="1"/>
  <c r="F45" i="1"/>
  <c r="F40" i="1"/>
  <c r="F39" i="1"/>
  <c r="F38" i="1"/>
  <c r="F37" i="1"/>
  <c r="F36" i="1"/>
  <c r="F35" i="1"/>
  <c r="D31" i="1"/>
  <c r="D41" i="1" s="1"/>
  <c r="D51" i="1" s="1"/>
  <c r="F30" i="1"/>
  <c r="F29" i="1"/>
  <c r="F28" i="1"/>
  <c r="F27" i="1"/>
  <c r="F26" i="1"/>
  <c r="F25" i="1"/>
  <c r="F24" i="1"/>
  <c r="E22" i="1"/>
  <c r="D22" i="1"/>
  <c r="C22" i="1"/>
  <c r="B22" i="1"/>
  <c r="F22" i="1" s="1"/>
  <c r="E19" i="1"/>
  <c r="E31" i="1" s="1"/>
  <c r="E41" i="1" s="1"/>
  <c r="E51" i="1" s="1"/>
  <c r="D19" i="1"/>
  <c r="C19" i="1"/>
  <c r="C31" i="1" s="1"/>
  <c r="C41" i="1" s="1"/>
  <c r="C51" i="1" s="1"/>
  <c r="B19" i="1"/>
  <c r="B31" i="1" s="1"/>
  <c r="B41" i="1" s="1"/>
  <c r="B51" i="1" s="1"/>
  <c r="F18" i="1"/>
  <c r="F17" i="1"/>
  <c r="F16" i="1"/>
  <c r="F15" i="1"/>
  <c r="F14" i="1"/>
  <c r="F13" i="1"/>
  <c r="F9" i="1"/>
  <c r="F19" i="1" l="1"/>
  <c r="F31" i="1" s="1"/>
  <c r="F41" i="1" s="1"/>
  <c r="F51" i="1" s="1"/>
  <c r="F55" i="1"/>
  <c r="F61" i="1" s="1"/>
</calcChain>
</file>

<file path=xl/sharedStrings.xml><?xml version="1.0" encoding="utf-8"?>
<sst xmlns="http://schemas.openxmlformats.org/spreadsheetml/2006/main" count="54" uniqueCount="27">
  <si>
    <t>UNIVERSAL SERVICE FUND ACTIVITY</t>
  </si>
  <si>
    <t>FUND BALANCE - CASH BASIS</t>
  </si>
  <si>
    <t>Schools and Libraries</t>
  </si>
  <si>
    <t>High Cost</t>
  </si>
  <si>
    <t>Low Income</t>
  </si>
  <si>
    <t>Rural Health Care</t>
  </si>
  <si>
    <t>Support Mechanism</t>
  </si>
  <si>
    <t>Total</t>
  </si>
  <si>
    <t>Cash at 12/31/16</t>
  </si>
  <si>
    <t>First Q 2017 Activity:</t>
  </si>
  <si>
    <t>Receipts on billings</t>
  </si>
  <si>
    <t>Program Disbursements</t>
  </si>
  <si>
    <t>Administrative Disb.</t>
  </si>
  <si>
    <t>Interest Received</t>
  </si>
  <si>
    <t>Refunds</t>
  </si>
  <si>
    <t>Misc. Receipts</t>
  </si>
  <si>
    <t>Cash at 3/31/17</t>
  </si>
  <si>
    <t>% of total support disbursed</t>
  </si>
  <si>
    <t>Second Q 2017 Activity:</t>
  </si>
  <si>
    <t>Inter-Program Transfers</t>
  </si>
  <si>
    <t>Cash at 6/30/17</t>
  </si>
  <si>
    <t>Third Q 2017 Activity:</t>
  </si>
  <si>
    <t>Cash at 9/30/17</t>
  </si>
  <si>
    <t>Fourth Q 2017 Activity:</t>
  </si>
  <si>
    <t>Cash at 12/31/17</t>
  </si>
  <si>
    <t>Year to Date 2017 Activity:</t>
  </si>
  <si>
    <t>Cash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</si>
</sst>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3" applyFont="1"/>
    <xf numFmtId="0" fontId="2" fillId="0" borderId="0" xfId="3" applyFont="1" applyFill="1" applyAlignment="1">
      <alignment horizontal="center"/>
    </xf>
    <xf numFmtId="164" fontId="2" fillId="0" borderId="0" xfId="3" applyNumberFormat="1" applyFont="1" applyFill="1" applyAlignment="1">
      <alignment horizontal="center"/>
    </xf>
    <xf numFmtId="164" fontId="3" fillId="0" borderId="0" xfId="3" applyNumberFormat="1" applyFont="1" applyFill="1" applyAlignment="1">
      <alignment horizontal="center"/>
    </xf>
    <xf numFmtId="164" fontId="3" fillId="0" borderId="0" xfId="1" applyNumberFormat="1" applyFont="1"/>
    <xf numFmtId="164" fontId="3" fillId="0" borderId="1" xfId="3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3" applyNumberFormat="1" applyFont="1" applyFill="1" applyBorder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0" fontId="2" fillId="0" borderId="0" xfId="3" applyFont="1"/>
    <xf numFmtId="5" fontId="2" fillId="0" borderId="2" xfId="2" applyNumberFormat="1" applyFont="1" applyBorder="1"/>
    <xf numFmtId="0" fontId="2" fillId="0" borderId="1" xfId="3" applyFont="1" applyBorder="1"/>
    <xf numFmtId="5" fontId="3" fillId="0" borderId="0" xfId="2" applyNumberFormat="1" applyFont="1" applyFill="1" applyAlignment="1">
      <alignment horizontal="right"/>
    </xf>
    <xf numFmtId="37" fontId="3" fillId="0" borderId="0" xfId="2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2" fillId="0" borderId="3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2" applyNumberFormat="1" applyFont="1" applyBorder="1"/>
    <xf numFmtId="43" fontId="3" fillId="0" borderId="0" xfId="1" applyNumberFormat="1" applyFont="1"/>
    <xf numFmtId="0" fontId="2" fillId="2" borderId="0" xfId="3" applyFont="1" applyFill="1"/>
    <xf numFmtId="164" fontId="2" fillId="2" borderId="0" xfId="1" applyNumberFormat="1" applyFont="1" applyFill="1" applyAlignment="1">
      <alignment horizontal="right"/>
    </xf>
    <xf numFmtId="3" fontId="3" fillId="0" borderId="0" xfId="2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right"/>
    </xf>
    <xf numFmtId="165" fontId="3" fillId="0" borderId="0" xfId="1" applyNumberFormat="1" applyFont="1"/>
    <xf numFmtId="3" fontId="3" fillId="0" borderId="0" xfId="1" applyNumberFormat="1" applyFont="1"/>
    <xf numFmtId="164" fontId="2" fillId="0" borderId="3" xfId="1" applyNumberFormat="1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5" fontId="2" fillId="0" borderId="0" xfId="1" applyNumberFormat="1" applyFont="1" applyFill="1" applyBorder="1" applyAlignment="1">
      <alignment horizontal="right"/>
    </xf>
    <xf numFmtId="0" fontId="2" fillId="0" borderId="1" xfId="0" applyFont="1" applyBorder="1"/>
    <xf numFmtId="164" fontId="3" fillId="0" borderId="0" xfId="1" applyNumberFormat="1" applyFont="1" applyFill="1" applyAlignment="1">
      <alignment horizontal="right"/>
    </xf>
    <xf numFmtId="164" fontId="3" fillId="0" borderId="0" xfId="2" applyNumberFormat="1" applyFont="1" applyFill="1" applyAlignment="1">
      <alignment horizontal="right"/>
    </xf>
    <xf numFmtId="0" fontId="2" fillId="0" borderId="0" xfId="0" applyFont="1" applyBorder="1"/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Finplan/POE's/2001/Database/Download/Actuals/AugActualsDB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AP%20SCHEDULES/Documents%20and%20Settings/cchua/Local%20Settings/Temporary%20Internet%20Files/OLK13/AP%20DEC'03/AP%20NOV%20'03/AP%20OCT'03/AP%20AUG'03/June%20Final%20Binder/DOCUME~1/JGRACE~1/LOCALS~1/Temp/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Disbursements/Data/Disb%20P%20&amp;%20P/QC/QC%20Sign-Off%20SLD-RH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Documents%20and%20Settings/xmittaln/Desktop/December%20Close%20P&amp;L%20(Hyperio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zoomScale="75" zoomScaleNormal="75" zoomScaleSheetLayoutView="85" zoomScalePageLayoutView="70" workbookViewId="0">
      <selection activeCell="C19" sqref="C19"/>
    </sheetView>
  </sheetViews>
  <sheetFormatPr defaultColWidth="9.140625" defaultRowHeight="15.75" x14ac:dyDescent="0.25"/>
  <cols>
    <col min="1" max="1" width="30" style="1" customWidth="1"/>
    <col min="2" max="2" width="22.7109375" style="5" customWidth="1"/>
    <col min="3" max="3" width="22.42578125" style="5" customWidth="1"/>
    <col min="4" max="4" width="22.7109375" style="5" customWidth="1"/>
    <col min="5" max="5" width="20.85546875" style="5" customWidth="1"/>
    <col min="6" max="6" width="19.7109375" style="5" customWidth="1"/>
    <col min="7" max="7" width="24" style="1" customWidth="1"/>
    <col min="8" max="8" width="21.28515625" style="1" bestFit="1" customWidth="1"/>
    <col min="9" max="9" width="10.28515625" style="1" customWidth="1"/>
    <col min="10" max="10" width="5.140625" style="1" customWidth="1"/>
    <col min="11" max="11" width="11.7109375" style="1" customWidth="1"/>
    <col min="12" max="12" width="9.7109375" style="1" customWidth="1"/>
    <col min="13" max="13" width="16.42578125" style="1" customWidth="1"/>
    <col min="14" max="14" width="16.42578125" style="1" bestFit="1" customWidth="1"/>
    <col min="15" max="15" width="13.85546875" style="1" bestFit="1" customWidth="1"/>
    <col min="16" max="17" width="12.7109375" style="1" customWidth="1"/>
    <col min="18" max="16384" width="9.140625" style="1"/>
  </cols>
  <sheetData>
    <row r="1" spans="1:35" x14ac:dyDescent="0.25">
      <c r="A1" s="34" t="s">
        <v>0</v>
      </c>
      <c r="B1" s="34"/>
      <c r="C1" s="34"/>
      <c r="D1" s="34"/>
      <c r="E1" s="34"/>
      <c r="F1" s="34"/>
    </row>
    <row r="2" spans="1:35" x14ac:dyDescent="0.25">
      <c r="A2" s="35">
        <v>2017</v>
      </c>
      <c r="B2" s="35"/>
      <c r="C2" s="35"/>
      <c r="D2" s="35"/>
      <c r="E2" s="35"/>
      <c r="F2" s="35"/>
    </row>
    <row r="3" spans="1:35" x14ac:dyDescent="0.25">
      <c r="A3" s="34" t="s">
        <v>1</v>
      </c>
      <c r="B3" s="34"/>
      <c r="C3" s="34"/>
      <c r="D3" s="34"/>
      <c r="E3" s="34"/>
      <c r="F3" s="34"/>
    </row>
    <row r="4" spans="1:35" x14ac:dyDescent="0.25">
      <c r="A4" s="2"/>
      <c r="B4" s="3"/>
      <c r="C4" s="3"/>
      <c r="D4" s="3"/>
      <c r="E4" s="3"/>
      <c r="F4" s="3"/>
    </row>
    <row r="5" spans="1:35" ht="18" customHeigh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1:35" ht="18" customHeight="1" x14ac:dyDescent="0.25">
      <c r="B6" s="6" t="s">
        <v>6</v>
      </c>
      <c r="C6" s="6" t="s">
        <v>6</v>
      </c>
      <c r="D6" s="6" t="s">
        <v>6</v>
      </c>
      <c r="E6" s="6" t="s">
        <v>6</v>
      </c>
      <c r="F6" s="7" t="s">
        <v>7</v>
      </c>
    </row>
    <row r="7" spans="1:35" ht="18" customHeight="1" x14ac:dyDescent="0.25">
      <c r="B7" s="8"/>
      <c r="C7" s="8"/>
      <c r="D7" s="8"/>
      <c r="E7" s="8"/>
      <c r="F7" s="9"/>
    </row>
    <row r="8" spans="1:35" ht="18" customHeight="1" x14ac:dyDescent="0.25"/>
    <row r="9" spans="1:35" ht="18" customHeight="1" thickBot="1" x14ac:dyDescent="0.3">
      <c r="A9" s="10" t="s">
        <v>8</v>
      </c>
      <c r="B9" s="11">
        <v>5231347337.1602745</v>
      </c>
      <c r="C9" s="11">
        <v>2223354967.6341491</v>
      </c>
      <c r="D9" s="11">
        <v>71335309.8430527</v>
      </c>
      <c r="E9" s="11">
        <v>421412141.38546669</v>
      </c>
      <c r="F9" s="11">
        <f>SUM(B9:E9)</f>
        <v>7947449756.0229435</v>
      </c>
    </row>
    <row r="10" spans="1:35" ht="18" customHeight="1" thickTop="1" x14ac:dyDescent="0.25"/>
    <row r="11" spans="1:35" ht="18" customHeight="1" x14ac:dyDescent="0.25"/>
    <row r="12" spans="1:35" ht="18" customHeight="1" x14ac:dyDescent="0.25">
      <c r="A12" s="12" t="s">
        <v>9</v>
      </c>
    </row>
    <row r="13" spans="1:35" ht="18" customHeight="1" x14ac:dyDescent="0.25">
      <c r="A13" s="1" t="s">
        <v>10</v>
      </c>
      <c r="B13" s="13">
        <v>405414309.43695199</v>
      </c>
      <c r="C13" s="13">
        <v>1137480392.1978309</v>
      </c>
      <c r="D13" s="13">
        <v>375834632.50528693</v>
      </c>
      <c r="E13" s="13">
        <v>112255611.91993</v>
      </c>
      <c r="F13" s="13">
        <f t="shared" ref="F13:F18" si="0">SUM(B13:E13)</f>
        <v>2030984946.0599997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8" customHeight="1" x14ac:dyDescent="0.25">
      <c r="A14" s="1" t="s">
        <v>11</v>
      </c>
      <c r="B14" s="14">
        <v>-634817328.34975648</v>
      </c>
      <c r="C14" s="14">
        <v>-1144239298.9637876</v>
      </c>
      <c r="D14" s="14">
        <v>-334228068.05167902</v>
      </c>
      <c r="E14" s="14">
        <v>-43617247.794776767</v>
      </c>
      <c r="F14" s="15">
        <f t="shared" si="0"/>
        <v>-2156901943.1599998</v>
      </c>
      <c r="G14" s="5"/>
      <c r="H14" s="16"/>
      <c r="I14" s="16"/>
      <c r="J14" s="16"/>
      <c r="K14" s="16"/>
      <c r="L14" s="16"/>
      <c r="M14" s="1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8" customHeight="1" x14ac:dyDescent="0.25">
      <c r="A15" s="1" t="s">
        <v>12</v>
      </c>
      <c r="B15" s="14">
        <v>-23900455.977782</v>
      </c>
      <c r="C15" s="14">
        <v>-16296733.525309999</v>
      </c>
      <c r="D15" s="14">
        <v>-7704910.6965960003</v>
      </c>
      <c r="E15" s="14">
        <v>-2853064.6603120002</v>
      </c>
      <c r="F15" s="15">
        <f t="shared" si="0"/>
        <v>-50755164.859999999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8" customHeight="1" x14ac:dyDescent="0.25">
      <c r="A16" s="1" t="s">
        <v>13</v>
      </c>
      <c r="B16" s="14">
        <v>11170049.513916001</v>
      </c>
      <c r="C16" s="14">
        <v>4584510.0873639993</v>
      </c>
      <c r="D16" s="14">
        <v>160215.86035199999</v>
      </c>
      <c r="E16" s="14">
        <v>774376.65836799995</v>
      </c>
      <c r="F16" s="15">
        <f t="shared" si="0"/>
        <v>16689152.120000001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8" customHeight="1" x14ac:dyDescent="0.25">
      <c r="A17" s="1" t="s">
        <v>14</v>
      </c>
      <c r="B17" s="14">
        <v>-329267.61466144002</v>
      </c>
      <c r="C17" s="14">
        <v>-922102.92720416014</v>
      </c>
      <c r="D17" s="14">
        <v>-297594.87043935998</v>
      </c>
      <c r="E17" s="14">
        <v>-74778.267695039991</v>
      </c>
      <c r="F17" s="15">
        <f t="shared" si="0"/>
        <v>-1623743.6800000002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8" customHeight="1" thickBot="1" x14ac:dyDescent="0.3">
      <c r="A18" s="1" t="s">
        <v>15</v>
      </c>
      <c r="B18" s="14">
        <v>0</v>
      </c>
      <c r="C18" s="14">
        <v>0</v>
      </c>
      <c r="D18" s="14">
        <v>0</v>
      </c>
      <c r="E18" s="14">
        <v>0</v>
      </c>
      <c r="F18" s="15">
        <f t="shared" si="0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8" customHeight="1" thickTop="1" x14ac:dyDescent="0.25">
      <c r="A19" s="10" t="s">
        <v>16</v>
      </c>
      <c r="B19" s="17">
        <f>SUM(B9+B13,B14,B15,B16,B17,B18)</f>
        <v>4988884644.1689425</v>
      </c>
      <c r="C19" s="17">
        <f t="shared" ref="C19:E19" si="1">SUM(C9+C13,C14,C15,C16,C17,C18)</f>
        <v>2203961734.5030422</v>
      </c>
      <c r="D19" s="17">
        <f t="shared" si="1"/>
        <v>105099584.58997723</v>
      </c>
      <c r="E19" s="17">
        <f t="shared" si="1"/>
        <v>487897039.2409808</v>
      </c>
      <c r="F19" s="17">
        <f>F9+SUM(F13:F18)</f>
        <v>7785843002.502943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8" customHeight="1" x14ac:dyDescent="0.25">
      <c r="B20" s="18"/>
      <c r="C20" s="18"/>
      <c r="D20" s="18"/>
      <c r="E20" s="18"/>
      <c r="F20" s="1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B21" s="19"/>
      <c r="C21" s="19"/>
      <c r="D21" s="19"/>
      <c r="E21" s="19"/>
      <c r="F21" s="19"/>
      <c r="G21" s="2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idden="1" x14ac:dyDescent="0.25">
      <c r="A22" s="21" t="s">
        <v>17</v>
      </c>
      <c r="B22" s="22" t="e">
        <f>SUM(#REF!)/#REF!</f>
        <v>#REF!</v>
      </c>
      <c r="C22" s="22" t="e">
        <f>SUM(#REF!)/#REF!</f>
        <v>#REF!</v>
      </c>
      <c r="D22" s="22" t="e">
        <f>SUM(#REF!)/#REF!</f>
        <v>#REF!</v>
      </c>
      <c r="E22" s="22" t="e">
        <f>SUM(#REF!)/#REF!</f>
        <v>#REF!</v>
      </c>
      <c r="F22" s="22" t="e">
        <f>SUM(B22:E22)</f>
        <v>#REF!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2" t="s">
        <v>18</v>
      </c>
      <c r="B23" s="18"/>
      <c r="C23" s="18"/>
      <c r="D23" s="18"/>
      <c r="E23" s="18"/>
      <c r="F23" s="18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x14ac:dyDescent="0.25">
      <c r="A24" s="1" t="s">
        <v>10</v>
      </c>
      <c r="B24" s="23">
        <v>0</v>
      </c>
      <c r="C24" s="23">
        <v>0</v>
      </c>
      <c r="D24" s="23">
        <v>0</v>
      </c>
      <c r="E24" s="23">
        <v>0</v>
      </c>
      <c r="F24" s="23">
        <f t="shared" ref="F24:F30" si="2">SUM(B24:E24)</f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x14ac:dyDescent="0.25">
      <c r="A25" s="1" t="s">
        <v>11</v>
      </c>
      <c r="B25" s="23">
        <v>0</v>
      </c>
      <c r="C25" s="23">
        <v>0</v>
      </c>
      <c r="D25" s="23">
        <v>0</v>
      </c>
      <c r="E25" s="23">
        <v>0</v>
      </c>
      <c r="F25" s="24">
        <f t="shared" si="2"/>
        <v>0</v>
      </c>
    </row>
    <row r="26" spans="1:35" x14ac:dyDescent="0.25">
      <c r="A26" s="1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f t="shared" si="2"/>
        <v>0</v>
      </c>
      <c r="G26" s="25"/>
    </row>
    <row r="27" spans="1:35" x14ac:dyDescent="0.25">
      <c r="A27" s="1" t="s">
        <v>12</v>
      </c>
      <c r="B27" s="23">
        <v>0</v>
      </c>
      <c r="C27" s="23">
        <v>0</v>
      </c>
      <c r="D27" s="23">
        <v>0</v>
      </c>
      <c r="E27" s="23">
        <v>0</v>
      </c>
      <c r="F27" s="24">
        <f t="shared" si="2"/>
        <v>0</v>
      </c>
    </row>
    <row r="28" spans="1:35" x14ac:dyDescent="0.25">
      <c r="A28" s="1" t="s">
        <v>13</v>
      </c>
      <c r="B28" s="26">
        <v>0</v>
      </c>
      <c r="C28" s="26">
        <v>0</v>
      </c>
      <c r="D28" s="26">
        <v>0</v>
      </c>
      <c r="E28" s="26">
        <v>0</v>
      </c>
      <c r="F28" s="26">
        <f t="shared" si="2"/>
        <v>0</v>
      </c>
    </row>
    <row r="29" spans="1:35" x14ac:dyDescent="0.25">
      <c r="A29" s="1" t="s">
        <v>14</v>
      </c>
      <c r="B29" s="23">
        <v>0</v>
      </c>
      <c r="C29" s="23">
        <v>0</v>
      </c>
      <c r="D29" s="23">
        <v>0</v>
      </c>
      <c r="E29" s="23">
        <v>0</v>
      </c>
      <c r="F29" s="24">
        <f t="shared" si="2"/>
        <v>0</v>
      </c>
    </row>
    <row r="30" spans="1:35" ht="16.5" thickBot="1" x14ac:dyDescent="0.3">
      <c r="A30" s="1" t="s">
        <v>15</v>
      </c>
      <c r="B30" s="23">
        <v>0</v>
      </c>
      <c r="C30" s="23">
        <v>0</v>
      </c>
      <c r="D30" s="23">
        <v>0</v>
      </c>
      <c r="E30" s="23">
        <v>0</v>
      </c>
      <c r="F30" s="24">
        <f t="shared" si="2"/>
        <v>0</v>
      </c>
    </row>
    <row r="31" spans="1:35" ht="16.5" thickTop="1" x14ac:dyDescent="0.25">
      <c r="A31" s="10" t="s">
        <v>20</v>
      </c>
      <c r="B31" s="27">
        <f>SUM(B19+B24,B25,B26,B27,B28,B29,B30)</f>
        <v>4988884644.1689425</v>
      </c>
      <c r="C31" s="17">
        <f t="shared" ref="C31:D31" si="3">SUM(C19+C24,C25,C26,C27,C28,C29,C30)</f>
        <v>2203961734.5030422</v>
      </c>
      <c r="D31" s="17">
        <f t="shared" si="3"/>
        <v>105099584.58997723</v>
      </c>
      <c r="E31" s="17">
        <f>SUM(E19+E24,E25,E26,E27,E28,E29,E30)</f>
        <v>487897039.2409808</v>
      </c>
      <c r="F31" s="17">
        <f>SUM(F19+F24,F25,F26,F27,F28,F29,F30)</f>
        <v>7785843002.502943</v>
      </c>
    </row>
    <row r="32" spans="1:35" x14ac:dyDescent="0.25">
      <c r="B32" s="28"/>
      <c r="C32" s="28"/>
      <c r="D32" s="28"/>
      <c r="E32" s="28"/>
      <c r="F32" s="28"/>
    </row>
    <row r="33" spans="1:6" x14ac:dyDescent="0.25">
      <c r="B33" s="28"/>
      <c r="C33" s="28"/>
      <c r="D33" s="28"/>
      <c r="E33" s="28"/>
      <c r="F33" s="28"/>
    </row>
    <row r="34" spans="1:6" x14ac:dyDescent="0.25">
      <c r="A34" s="12" t="s">
        <v>21</v>
      </c>
      <c r="B34" s="18"/>
      <c r="C34" s="18"/>
      <c r="D34" s="18"/>
      <c r="E34" s="18"/>
      <c r="F34" s="18"/>
    </row>
    <row r="35" spans="1:6" x14ac:dyDescent="0.25">
      <c r="A35" s="1" t="s">
        <v>10</v>
      </c>
      <c r="B35" s="23">
        <v>0</v>
      </c>
      <c r="C35" s="23">
        <v>0</v>
      </c>
      <c r="D35" s="23">
        <v>0</v>
      </c>
      <c r="E35" s="23">
        <v>0</v>
      </c>
      <c r="F35" s="13">
        <f t="shared" ref="F35:F40" si="4">SUM(B35:E35)</f>
        <v>0</v>
      </c>
    </row>
    <row r="36" spans="1:6" x14ac:dyDescent="0.25">
      <c r="A36" s="1" t="s">
        <v>11</v>
      </c>
      <c r="B36" s="23">
        <v>0</v>
      </c>
      <c r="C36" s="23">
        <v>0</v>
      </c>
      <c r="D36" s="23">
        <v>0</v>
      </c>
      <c r="E36" s="23">
        <v>0</v>
      </c>
      <c r="F36" s="15">
        <f t="shared" si="4"/>
        <v>0</v>
      </c>
    </row>
    <row r="37" spans="1:6" x14ac:dyDescent="0.25">
      <c r="A37" s="1" t="s">
        <v>12</v>
      </c>
      <c r="B37" s="23">
        <v>0</v>
      </c>
      <c r="C37" s="23">
        <v>0</v>
      </c>
      <c r="D37" s="23">
        <v>0</v>
      </c>
      <c r="E37" s="23">
        <v>0</v>
      </c>
      <c r="F37" s="15">
        <f t="shared" si="4"/>
        <v>0</v>
      </c>
    </row>
    <row r="38" spans="1:6" x14ac:dyDescent="0.25">
      <c r="A38" s="1" t="s">
        <v>13</v>
      </c>
      <c r="B38" s="26">
        <v>0</v>
      </c>
      <c r="C38" s="26">
        <v>0</v>
      </c>
      <c r="D38" s="26">
        <v>0</v>
      </c>
      <c r="E38" s="26">
        <v>0</v>
      </c>
      <c r="F38" s="5">
        <f t="shared" si="4"/>
        <v>0</v>
      </c>
    </row>
    <row r="39" spans="1:6" x14ac:dyDescent="0.25">
      <c r="A39" s="1" t="s">
        <v>14</v>
      </c>
      <c r="B39" s="23">
        <v>0</v>
      </c>
      <c r="C39" s="23">
        <v>0</v>
      </c>
      <c r="D39" s="23">
        <v>0</v>
      </c>
      <c r="E39" s="23">
        <v>0</v>
      </c>
      <c r="F39" s="15">
        <f t="shared" si="4"/>
        <v>0</v>
      </c>
    </row>
    <row r="40" spans="1:6" ht="16.5" thickBot="1" x14ac:dyDescent="0.3">
      <c r="A40" s="1" t="s">
        <v>15</v>
      </c>
      <c r="B40" s="23">
        <v>0</v>
      </c>
      <c r="C40" s="23">
        <v>0</v>
      </c>
      <c r="D40" s="23">
        <v>0</v>
      </c>
      <c r="E40" s="23">
        <v>0</v>
      </c>
      <c r="F40" s="15">
        <f t="shared" si="4"/>
        <v>0</v>
      </c>
    </row>
    <row r="41" spans="1:6" ht="16.5" thickTop="1" x14ac:dyDescent="0.25">
      <c r="A41" s="10" t="s">
        <v>22</v>
      </c>
      <c r="B41" s="27">
        <f>SUM(B31+B35,B36,B37,B38,B39,B40)</f>
        <v>4988884644.1689425</v>
      </c>
      <c r="C41" s="27">
        <f t="shared" ref="C41:E41" si="5">SUM(C31+C35,C36,C37,C38,C39,C40)</f>
        <v>2203961734.5030422</v>
      </c>
      <c r="D41" s="27">
        <f t="shared" si="5"/>
        <v>105099584.58997723</v>
      </c>
      <c r="E41" s="27">
        <f t="shared" si="5"/>
        <v>487897039.2409808</v>
      </c>
      <c r="F41" s="27">
        <f>SUM(F31+F35,F36,F37,F38,F39,F40)</f>
        <v>7785843002.502943</v>
      </c>
    </row>
    <row r="42" spans="1:6" x14ac:dyDescent="0.25">
      <c r="A42" s="10"/>
    </row>
    <row r="43" spans="1:6" x14ac:dyDescent="0.25">
      <c r="B43" s="18"/>
      <c r="C43" s="18"/>
      <c r="D43" s="18"/>
      <c r="E43" s="18"/>
      <c r="F43" s="18"/>
    </row>
    <row r="44" spans="1:6" x14ac:dyDescent="0.25">
      <c r="A44" s="12" t="s">
        <v>23</v>
      </c>
      <c r="B44" s="18"/>
      <c r="C44" s="18"/>
      <c r="D44" s="18"/>
      <c r="E44" s="18"/>
      <c r="F44" s="18"/>
    </row>
    <row r="45" spans="1:6" x14ac:dyDescent="0.25">
      <c r="A45" s="1" t="s">
        <v>10</v>
      </c>
      <c r="B45" s="23">
        <v>0</v>
      </c>
      <c r="C45" s="23">
        <v>0</v>
      </c>
      <c r="D45" s="23">
        <v>0</v>
      </c>
      <c r="E45" s="23">
        <v>0</v>
      </c>
      <c r="F45" s="23">
        <f t="shared" ref="F45:F50" si="6">SUM(B45:E45)</f>
        <v>0</v>
      </c>
    </row>
    <row r="46" spans="1:6" x14ac:dyDescent="0.25">
      <c r="A46" s="1" t="s">
        <v>11</v>
      </c>
      <c r="B46" s="23">
        <v>0</v>
      </c>
      <c r="C46" s="23">
        <v>0</v>
      </c>
      <c r="D46" s="23">
        <v>0</v>
      </c>
      <c r="E46" s="23">
        <v>0</v>
      </c>
      <c r="F46" s="24">
        <f t="shared" si="6"/>
        <v>0</v>
      </c>
    </row>
    <row r="47" spans="1:6" x14ac:dyDescent="0.25">
      <c r="A47" s="1" t="s">
        <v>12</v>
      </c>
      <c r="B47" s="23">
        <v>0</v>
      </c>
      <c r="C47" s="23">
        <v>0</v>
      </c>
      <c r="D47" s="23">
        <v>0</v>
      </c>
      <c r="E47" s="23">
        <v>0</v>
      </c>
      <c r="F47" s="24">
        <f t="shared" si="6"/>
        <v>0</v>
      </c>
    </row>
    <row r="48" spans="1:6" x14ac:dyDescent="0.25">
      <c r="A48" s="1" t="s">
        <v>13</v>
      </c>
      <c r="B48" s="23">
        <v>0</v>
      </c>
      <c r="C48" s="23">
        <v>0</v>
      </c>
      <c r="D48" s="23">
        <v>0</v>
      </c>
      <c r="E48" s="23">
        <v>0</v>
      </c>
      <c r="F48" s="26">
        <f t="shared" si="6"/>
        <v>0</v>
      </c>
    </row>
    <row r="49" spans="1:6" x14ac:dyDescent="0.25">
      <c r="A49" s="1" t="s">
        <v>14</v>
      </c>
      <c r="B49" s="23">
        <v>0</v>
      </c>
      <c r="C49" s="23">
        <v>0</v>
      </c>
      <c r="D49" s="23">
        <v>0</v>
      </c>
      <c r="E49" s="23">
        <v>0</v>
      </c>
      <c r="F49" s="24">
        <f t="shared" si="6"/>
        <v>0</v>
      </c>
    </row>
    <row r="50" spans="1:6" ht="16.5" thickBot="1" x14ac:dyDescent="0.3">
      <c r="A50" s="1" t="s">
        <v>15</v>
      </c>
      <c r="B50" s="23">
        <v>0</v>
      </c>
      <c r="C50" s="23">
        <v>0</v>
      </c>
      <c r="D50" s="23">
        <v>0</v>
      </c>
      <c r="E50" s="23">
        <v>0</v>
      </c>
      <c r="F50" s="24">
        <f t="shared" si="6"/>
        <v>0</v>
      </c>
    </row>
    <row r="51" spans="1:6" ht="16.5" thickTop="1" x14ac:dyDescent="0.25">
      <c r="A51" s="10" t="s">
        <v>24</v>
      </c>
      <c r="B51" s="27">
        <f>SUM(B41+B45,B46,B47,B48,B49,B50)</f>
        <v>4988884644.1689425</v>
      </c>
      <c r="C51" s="27">
        <f t="shared" ref="C51:F51" si="7">SUM(C41+C45,C46,C47,C48,C49,C50)</f>
        <v>2203961734.5030422</v>
      </c>
      <c r="D51" s="27">
        <f t="shared" si="7"/>
        <v>105099584.58997723</v>
      </c>
      <c r="E51" s="27">
        <f t="shared" si="7"/>
        <v>487897039.2409808</v>
      </c>
      <c r="F51" s="27">
        <f t="shared" si="7"/>
        <v>7785843002.502943</v>
      </c>
    </row>
    <row r="52" spans="1:6" x14ac:dyDescent="0.25">
      <c r="A52" s="10"/>
      <c r="B52" s="29"/>
      <c r="C52" s="29"/>
      <c r="D52" s="29"/>
      <c r="E52" s="29"/>
      <c r="F52" s="29"/>
    </row>
    <row r="53" spans="1:6" x14ac:dyDescent="0.25">
      <c r="A53" s="10"/>
      <c r="B53" s="29"/>
      <c r="C53" s="29"/>
      <c r="D53" s="29"/>
      <c r="E53" s="29"/>
      <c r="F53" s="29"/>
    </row>
    <row r="54" spans="1:6" x14ac:dyDescent="0.25">
      <c r="A54" s="30" t="s">
        <v>25</v>
      </c>
      <c r="B54" s="29"/>
      <c r="C54" s="29"/>
      <c r="D54" s="29"/>
      <c r="E54" s="29"/>
      <c r="F54" s="29"/>
    </row>
    <row r="55" spans="1:6" x14ac:dyDescent="0.25">
      <c r="A55" s="1" t="s">
        <v>10</v>
      </c>
      <c r="B55" s="31">
        <f t="shared" ref="B55:E56" si="8">SUM(B13,B24,B35,B45)</f>
        <v>405414309.43695199</v>
      </c>
      <c r="C55" s="31">
        <f t="shared" si="8"/>
        <v>1137480392.1978309</v>
      </c>
      <c r="D55" s="31">
        <f t="shared" si="8"/>
        <v>375834632.50528693</v>
      </c>
      <c r="E55" s="31">
        <f t="shared" si="8"/>
        <v>112255611.91993</v>
      </c>
      <c r="F55" s="32">
        <f t="shared" ref="F55:F60" si="9">SUM(B55:E55)</f>
        <v>2030984946.0599997</v>
      </c>
    </row>
    <row r="56" spans="1:6" x14ac:dyDescent="0.25">
      <c r="A56" s="1" t="s">
        <v>11</v>
      </c>
      <c r="B56" s="31">
        <f t="shared" si="8"/>
        <v>-634817328.34975648</v>
      </c>
      <c r="C56" s="31">
        <f t="shared" si="8"/>
        <v>-1144239298.9637876</v>
      </c>
      <c r="D56" s="31">
        <f t="shared" si="8"/>
        <v>-334228068.05167902</v>
      </c>
      <c r="E56" s="31">
        <f t="shared" si="8"/>
        <v>-43617247.794776767</v>
      </c>
      <c r="F56" s="15">
        <f t="shared" si="9"/>
        <v>-2156901943.1599998</v>
      </c>
    </row>
    <row r="57" spans="1:6" x14ac:dyDescent="0.25">
      <c r="A57" s="1" t="s">
        <v>12</v>
      </c>
      <c r="B57" s="31">
        <f t="shared" ref="B57:E60" si="10">SUM(B15,B27,B37,B47)</f>
        <v>-23900455.977782</v>
      </c>
      <c r="C57" s="31">
        <f t="shared" si="10"/>
        <v>-16296733.525309999</v>
      </c>
      <c r="D57" s="31">
        <f t="shared" si="10"/>
        <v>-7704910.6965960003</v>
      </c>
      <c r="E57" s="31">
        <f t="shared" si="10"/>
        <v>-2853064.6603120002</v>
      </c>
      <c r="F57" s="15">
        <f t="shared" si="9"/>
        <v>-50755164.859999999</v>
      </c>
    </row>
    <row r="58" spans="1:6" x14ac:dyDescent="0.25">
      <c r="A58" s="1" t="s">
        <v>13</v>
      </c>
      <c r="B58" s="31">
        <f t="shared" si="10"/>
        <v>11170049.513916001</v>
      </c>
      <c r="C58" s="31">
        <f t="shared" si="10"/>
        <v>4584510.0873639993</v>
      </c>
      <c r="D58" s="31">
        <f t="shared" si="10"/>
        <v>160215.86035199999</v>
      </c>
      <c r="E58" s="31">
        <f t="shared" si="10"/>
        <v>774376.65836799995</v>
      </c>
      <c r="F58" s="5">
        <f t="shared" si="9"/>
        <v>16689152.120000001</v>
      </c>
    </row>
    <row r="59" spans="1:6" x14ac:dyDescent="0.25">
      <c r="A59" s="1" t="s">
        <v>14</v>
      </c>
      <c r="B59" s="31">
        <f t="shared" si="10"/>
        <v>-329267.61466144002</v>
      </c>
      <c r="C59" s="31">
        <f t="shared" si="10"/>
        <v>-922102.92720416014</v>
      </c>
      <c r="D59" s="31">
        <f t="shared" si="10"/>
        <v>-297594.87043935998</v>
      </c>
      <c r="E59" s="31">
        <f t="shared" si="10"/>
        <v>-74778.267695039991</v>
      </c>
      <c r="F59" s="15">
        <f t="shared" si="9"/>
        <v>-1623743.6800000002</v>
      </c>
    </row>
    <row r="60" spans="1:6" ht="16.5" thickBot="1" x14ac:dyDescent="0.3">
      <c r="A60" s="1" t="s">
        <v>15</v>
      </c>
      <c r="B60" s="31">
        <f t="shared" si="10"/>
        <v>0</v>
      </c>
      <c r="C60" s="31">
        <f t="shared" si="10"/>
        <v>0</v>
      </c>
      <c r="D60" s="31">
        <f t="shared" si="10"/>
        <v>0</v>
      </c>
      <c r="E60" s="31">
        <f t="shared" si="10"/>
        <v>0</v>
      </c>
      <c r="F60" s="15">
        <f t="shared" si="9"/>
        <v>0</v>
      </c>
    </row>
    <row r="61" spans="1:6" ht="16.5" thickTop="1" x14ac:dyDescent="0.25">
      <c r="A61" s="33" t="s">
        <v>26</v>
      </c>
      <c r="B61" s="17">
        <f>SUM(B55:B60)+B9</f>
        <v>4988884644.1689425</v>
      </c>
      <c r="C61" s="17">
        <f t="shared" ref="C61:F61" si="11">SUM(C55:C60)+C9</f>
        <v>2203961734.5030422</v>
      </c>
      <c r="D61" s="17">
        <f t="shared" si="11"/>
        <v>105099584.58997726</v>
      </c>
      <c r="E61" s="17">
        <f t="shared" si="11"/>
        <v>487897039.24098086</v>
      </c>
      <c r="F61" s="17">
        <f t="shared" si="11"/>
        <v>7785843002.502943</v>
      </c>
    </row>
  </sheetData>
  <mergeCells count="3">
    <mergeCell ref="A1:F1"/>
    <mergeCell ref="A2:F2"/>
    <mergeCell ref="A3:F3"/>
  </mergeCells>
  <pageMargins left="1" right="1" top="1.25" bottom="1.25" header="0.5" footer="0.5"/>
  <pageSetup scale="61" orientation="portrait" r:id="rId1"/>
  <headerFooter alignWithMargins="0">
    <oddHeader>&amp;RAppendix M03
3Q2017
Page 1 of 1</oddHeader>
    <oddFooter>&amp;LUSAC&amp;CUnaudited&amp;RMay 2,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CJones</cp:lastModifiedBy>
  <dcterms:created xsi:type="dcterms:W3CDTF">2017-04-12T17:10:03Z</dcterms:created>
  <dcterms:modified xsi:type="dcterms:W3CDTF">2017-04-13T18:42:52Z</dcterms:modified>
</cp:coreProperties>
</file>