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8 Filing\2Q2018\Step 2 - Filing Finished\Excel\M0\"/>
    </mc:Choice>
  </mc:AlternateContent>
  <bookViews>
    <workbookView xWindow="0" yWindow="0" windowWidth="23040" windowHeight="9120"/>
  </bookViews>
  <sheets>
    <sheet name="M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Feb1">'[1]Aged AR'!$A$2:$J$8</definedName>
    <definedName name="___Feb1">'[1]Aged AR'!$A$2:$J$8</definedName>
    <definedName name="__Feb1">'[1]Aged AR'!$A$2:$J$8</definedName>
    <definedName name="_Bud02" localSheetId="0" hidden="1">#REF!</definedName>
    <definedName name="_Bud02" hidden="1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Feb1">'[1]Aged AR'!$A$2:$J$8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g1" localSheetId="0">#REF!</definedName>
    <definedName name="_pg1">#REF!</definedName>
    <definedName name="_pg2" localSheetId="0">#REF!</definedName>
    <definedName name="_pg2">#REF!</definedName>
    <definedName name="_Sort" localSheetId="0" hidden="1">#REF!</definedName>
    <definedName name="_Sort" hidden="1">#REF!</definedName>
    <definedName name="_SS2" localSheetId="0">#REF!</definedName>
    <definedName name="_SS2">#REF!</definedName>
    <definedName name="_sub1" localSheetId="0">#REF!</definedName>
    <definedName name="_sub1">#REF!</definedName>
    <definedName name="_sub2" localSheetId="0">#REF!</definedName>
    <definedName name="_sub2">#REF!</definedName>
    <definedName name="Account">'[2]Chart of Accts'!$A$5:$B$587</definedName>
    <definedName name="adf" localSheetId="0">#REF!</definedName>
    <definedName name="adf">#REF!</definedName>
    <definedName name="AGE_BALANCES" localSheetId="0">#REF!</definedName>
    <definedName name="AGE_BALANCES">#REF!</definedName>
    <definedName name="AGED_BALANCES" localSheetId="0">#REF!</definedName>
    <definedName name="AGED_BALANCES">#REF!</definedName>
    <definedName name="Amount">[3]Sheet1!$H$8:$H$9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localSheetId="0" hidden="1">#REF!</definedName>
    <definedName name="AS2tic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fah" localSheetId="0">#REF!</definedName>
    <definedName name="asdfah">#REF!</definedName>
    <definedName name="August" localSheetId="0">#REF!</definedName>
    <definedName name="August">#REF!</definedName>
    <definedName name="bd" localSheetId="0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 localSheetId="0">#REF!</definedName>
    <definedName name="BILLING_PROVIDER">#REF!</definedName>
    <definedName name="BORD" localSheetId="0">#REF!</definedName>
    <definedName name="BORD">#REF!</definedName>
    <definedName name="Bud" localSheetId="0">#REF!</definedName>
    <definedName name="Bud">#REF!</definedName>
    <definedName name="Budget20" localSheetId="0">#REF!</definedName>
    <definedName name="Budget20">#REF!</definedName>
    <definedName name="CONSOLIDATED_bAL" localSheetId="0">#REF!</definedName>
    <definedName name="CONSOLIDATED_bAL">#REF!</definedName>
    <definedName name="consolidated_balance_with_names_930" localSheetId="0">#REF!</definedName>
    <definedName name="consolidated_balance_with_names_930">#REF!</definedName>
    <definedName name="Cost_Cntr" localSheetId="0">#REF!</definedName>
    <definedName name="Cost_Cntr">#REF!</definedName>
    <definedName name="cst" localSheetId="0">#REF!</definedName>
    <definedName name="cst">#REF!</definedName>
    <definedName name="DATA">[4]Tot_Blrz!$C$8:$S$282</definedName>
    <definedName name="data_670" localSheetId="0">#REF!</definedName>
    <definedName name="data_670">#REF!</definedName>
    <definedName name="dba" localSheetId="0">#REF!</definedName>
    <definedName name="dba">#REF!</definedName>
    <definedName name="DBA_PRN" localSheetId="0">#REF!</definedName>
    <definedName name="DBA_PRN">#REF!</definedName>
    <definedName name="detail_inactive" localSheetId="0">#REF!</definedName>
    <definedName name="detail_inactive">#REF!</definedName>
    <definedName name="Disb" localSheetId="0">#REF!</definedName>
    <definedName name="Disb">#REF!</definedName>
    <definedName name="dpt" localSheetId="0">#REF!</definedName>
    <definedName name="dpt">#REF!</definedName>
    <definedName name="dta" localSheetId="0">#REF!</definedName>
    <definedName name="dta">#REF!</definedName>
    <definedName name="Dual_Format" localSheetId="0">#REF!</definedName>
    <definedName name="Dual_Format">#REF!</definedName>
    <definedName name="dud" localSheetId="0">#REF!</definedName>
    <definedName name="dud">#REF!</definedName>
    <definedName name="EXEMPT" localSheetId="0">#REF!</definedName>
    <definedName name="EXEMPT">#REF!</definedName>
    <definedName name="ext" localSheetId="0">#REF!</definedName>
    <definedName name="ext">#REF!</definedName>
    <definedName name="feap">'[1]Aged AR'!$A$2:$J$8</definedName>
    <definedName name="Feb">'[5]Aged AR'!$A$2:$J$8</definedName>
    <definedName name="fin" localSheetId="0">#REF!</definedName>
    <definedName name="fin">#REF!</definedName>
    <definedName name="FIN_ADJ" localSheetId="0">#REF!</definedName>
    <definedName name="FIN_ADJ">#REF!</definedName>
    <definedName name="frd" localSheetId="0">#REF!</definedName>
    <definedName name="frd">#REF!</definedName>
    <definedName name="frg" localSheetId="0">#REF!</definedName>
    <definedName name="frg">#REF!</definedName>
    <definedName name="FRINGEEX" localSheetId="0">#REF!</definedName>
    <definedName name="FRINGEEX">#REF!</definedName>
    <definedName name="FRINGENO" localSheetId="0">#REF!</definedName>
    <definedName name="FRINGENO">#REF!</definedName>
    <definedName name="FRSC_Format" localSheetId="0">#REF!</definedName>
    <definedName name="FRSC_Format">#REF!</definedName>
    <definedName name="GeneralStaff" localSheetId="0">#REF!</definedName>
    <definedName name="GeneralStaff">#REF!</definedName>
    <definedName name="GMargin_Format" localSheetId="0">#REF!</definedName>
    <definedName name="GMargin_Format">#REF!</definedName>
    <definedName name="gtgh">'[6]Aged AR'!$A$2:$J$8</definedName>
    <definedName name="gusa" localSheetId="0">#REF!</definedName>
    <definedName name="gusa">#REF!</definedName>
    <definedName name="Gusa_Depts" localSheetId="0">#REF!</definedName>
    <definedName name="Gusa_Depts">#REF!</definedName>
    <definedName name="Holidays" localSheetId="0">#REF!</definedName>
    <definedName name="Holidays">#REF!</definedName>
    <definedName name="june">'[7]Aged AR'!$A$2:$J$8</definedName>
    <definedName name="June.">#REF!</definedName>
    <definedName name="kas" localSheetId="0">#REF!</definedName>
    <definedName name="kas">#REF!</definedName>
    <definedName name="kou">'[6]Aged AR'!$A$2:$J$8</definedName>
    <definedName name="lkajdf">'[6]Aged AR'!$A$2:$J$8</definedName>
    <definedName name="lku" localSheetId="0">#REF!</definedName>
    <definedName name="lku">#REF!</definedName>
    <definedName name="Lookup_Data" localSheetId="0">#REF!</definedName>
    <definedName name="Lookup_Data">#REF!</definedName>
    <definedName name="Management" localSheetId="0">#REF!</definedName>
    <definedName name="Management">#REF!</definedName>
    <definedName name="May">#REF!</definedName>
    <definedName name="netting" localSheetId="0">#REF!</definedName>
    <definedName name="netting">#REF!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NONEX" localSheetId="0">#REF!</definedName>
    <definedName name="NONEX">#REF!</definedName>
    <definedName name="number" localSheetId="0">#REF!</definedName>
    <definedName name="number">#REF!</definedName>
    <definedName name="nw" localSheetId="0" hidden="1">#REF!</definedName>
    <definedName name="nw" hidden="1">#REF!</definedName>
    <definedName name="occ" localSheetId="0">#REF!</definedName>
    <definedName name="occ">#REF!</definedName>
    <definedName name="old" localSheetId="0">#REF!</definedName>
    <definedName name="old">#REF!</definedName>
    <definedName name="Old_Accounts" localSheetId="0">#REF!</definedName>
    <definedName name="Old_Accounts">#REF!</definedName>
    <definedName name="Old_Cost_Centers" localSheetId="0">#REF!</definedName>
    <definedName name="Old_Cost_Centers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eriodsTableBraun">[8]PeriodsTableBraun!$C$4:$D$66</definedName>
    <definedName name="PeriodsTableDuracell">[9]PeriodsTableD!$C$4:$D$66</definedName>
    <definedName name="PeriodsTableOCM">[10]PeriodsTableOCM!$C$4:$D$66</definedName>
    <definedName name="PeriodsTableOCP">[11]PeriodsTableOCP!$C$4:$D$66</definedName>
    <definedName name="_xlnm.Print_Area" localSheetId="0">'M03'!$A$1:$F$57</definedName>
    <definedName name="_xlnm.Print_Area">#REF!</definedName>
    <definedName name="Print_Area_MI" localSheetId="0">#REF!</definedName>
    <definedName name="Print_Area_MI">#REF!</definedName>
    <definedName name="qFRNBalance" localSheetId="0">#REF!</definedName>
    <definedName name="qFRNBalance">#REF!</definedName>
    <definedName name="qFRNBalanceDelta" localSheetId="0">#REF!</definedName>
    <definedName name="qFRNBalanceDelta">#REF!</definedName>
    <definedName name="qIssuedCommitAdjs" localSheetId="0">#REF!</definedName>
    <definedName name="qIssuedCommitAdjs">#REF!</definedName>
    <definedName name="Query1" localSheetId="0">#REF!</definedName>
    <definedName name="Query1">#REF!</definedName>
    <definedName name="Report_670" localSheetId="0">#REF!</definedName>
    <definedName name="Report_670">#REF!</definedName>
    <definedName name="Results" localSheetId="0">#REF!</definedName>
    <definedName name="Results">#REF!</definedName>
    <definedName name="rob">#REF!</definedName>
    <definedName name="rpt" localSheetId="0">#REF!</definedName>
    <definedName name="rpt">#REF!</definedName>
    <definedName name="S_Adjust_GT" localSheetId="0">'[12]p.1 Lead'!#REF!</definedName>
    <definedName name="S_Adjust_GT">'[12]p.1 Lead'!#REF!</definedName>
    <definedName name="S_AJE_Tot_GT" localSheetId="0">'[12]p.1 Lead'!#REF!</definedName>
    <definedName name="S_AJE_Tot_GT">'[12]p.1 Lead'!#REF!</definedName>
    <definedName name="S_CY_Beg_GT" localSheetId="0">'[12]p.1 Lead'!#REF!</definedName>
    <definedName name="S_CY_Beg_GT">'[12]p.1 Lead'!#REF!</definedName>
    <definedName name="S_CY_End_GT" localSheetId="0">'[12]p.1 Lead'!#REF!</definedName>
    <definedName name="S_CY_End_GT">'[12]p.1 Lead'!#REF!</definedName>
    <definedName name="S_PY_End_GT" localSheetId="0">'[12]p.1 Lead'!#REF!</definedName>
    <definedName name="S_PY_End_GT">'[12]p.1 Lead'!#REF!</definedName>
    <definedName name="S_RJE_Tot_GT" localSheetId="0">'[12]p.1 Lead'!#REF!</definedName>
    <definedName name="S_RJE_Tot_GT">'[12]p.1 Lead'!#REF!</definedName>
    <definedName name="SAP_Depts" localSheetId="0">#REF!</definedName>
    <definedName name="SAP_Depts">#REF!</definedName>
    <definedName name="selling" localSheetId="0">#REF!</definedName>
    <definedName name="selling">#REF!</definedName>
    <definedName name="September" localSheetId="0">#REF!</definedName>
    <definedName name="September">#REF!</definedName>
    <definedName name="slg" localSheetId="0">#REF!</definedName>
    <definedName name="slg">#REF!</definedName>
    <definedName name="SM_BALANCES" localSheetId="0">#REF!</definedName>
    <definedName name="SM_BALANCES">#REF!</definedName>
    <definedName name="Spec" localSheetId="0">#REF!</definedName>
    <definedName name="Spec">#REF!</definedName>
    <definedName name="spec1" localSheetId="0">#REF!</definedName>
    <definedName name="spec1">#REF!</definedName>
    <definedName name="SS" localSheetId="0">#REF!</definedName>
    <definedName name="SS">#REF!</definedName>
    <definedName name="StartingPoint2">[13]Departmental!$D$9</definedName>
    <definedName name="Summary_Sal" localSheetId="0">#REF!</definedName>
    <definedName name="Summary_Sal">#REF!</definedName>
    <definedName name="Timing_Sal" localSheetId="0">#REF!</definedName>
    <definedName name="Timing_Sal">#REF!</definedName>
    <definedName name="XX" localSheetId="0">#REF!</definedName>
    <definedName name="XX">#REF!</definedName>
    <definedName name="XXX" localSheetId="0">#REF!</definedName>
    <definedName name="XXX">#REF!</definedName>
    <definedName name="zane">'[14]Aged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B56" i="1"/>
  <c r="F56" i="1" s="1"/>
  <c r="E55" i="1"/>
  <c r="D55" i="1"/>
  <c r="C55" i="1"/>
  <c r="B55" i="1"/>
  <c r="F55" i="1" s="1"/>
  <c r="E54" i="1"/>
  <c r="D54" i="1"/>
  <c r="C54" i="1"/>
  <c r="B54" i="1"/>
  <c r="F54" i="1" s="1"/>
  <c r="E53" i="1"/>
  <c r="D53" i="1"/>
  <c r="C53" i="1"/>
  <c r="C57" i="1" s="1"/>
  <c r="B53" i="1"/>
  <c r="F53" i="1" s="1"/>
  <c r="E52" i="1"/>
  <c r="D52" i="1"/>
  <c r="D57" i="1" s="1"/>
  <c r="C52" i="1"/>
  <c r="B52" i="1"/>
  <c r="F52" i="1" s="1"/>
  <c r="E51" i="1"/>
  <c r="E57" i="1" s="1"/>
  <c r="D51" i="1"/>
  <c r="C51" i="1"/>
  <c r="B51" i="1"/>
  <c r="B57" i="1" s="1"/>
  <c r="F46" i="1"/>
  <c r="F45" i="1"/>
  <c r="F44" i="1"/>
  <c r="F43" i="1"/>
  <c r="F42" i="1"/>
  <c r="F41" i="1"/>
  <c r="E37" i="1"/>
  <c r="E47" i="1" s="1"/>
  <c r="F36" i="1"/>
  <c r="E27" i="1"/>
  <c r="D27" i="1"/>
  <c r="D37" i="1" s="1"/>
  <c r="D47" i="1" s="1"/>
  <c r="C27" i="1"/>
  <c r="C37" i="1" s="1"/>
  <c r="C47" i="1" s="1"/>
  <c r="F26" i="1"/>
  <c r="F25" i="1"/>
  <c r="F24" i="1"/>
  <c r="F23" i="1"/>
  <c r="F22" i="1"/>
  <c r="F21" i="1"/>
  <c r="E17" i="1"/>
  <c r="D17" i="1"/>
  <c r="C17" i="1"/>
  <c r="B17" i="1"/>
  <c r="B27" i="1" s="1"/>
  <c r="B37" i="1" s="1"/>
  <c r="B47" i="1" s="1"/>
  <c r="F16" i="1"/>
  <c r="F15" i="1"/>
  <c r="F14" i="1"/>
  <c r="F13" i="1"/>
  <c r="F17" i="1" s="1"/>
  <c r="F27" i="1" s="1"/>
  <c r="F37" i="1" s="1"/>
  <c r="F47" i="1" s="1"/>
  <c r="F12" i="1"/>
  <c r="F11" i="1"/>
  <c r="F7" i="1"/>
  <c r="F51" i="1" l="1"/>
  <c r="F57" i="1" s="1"/>
</calcChain>
</file>

<file path=xl/sharedStrings.xml><?xml version="1.0" encoding="utf-8"?>
<sst xmlns="http://schemas.openxmlformats.org/spreadsheetml/2006/main" count="48" uniqueCount="24">
  <si>
    <t>UNIVERSAL SERVICE FUND ACTIVITY</t>
  </si>
  <si>
    <t>SL Program</t>
  </si>
  <si>
    <t>High Cost Program</t>
  </si>
  <si>
    <t>Low Income Program</t>
  </si>
  <si>
    <t>RHC Program</t>
  </si>
  <si>
    <t>Total</t>
  </si>
  <si>
    <t>Cash at 12/31/16</t>
  </si>
  <si>
    <t>First Q 2017 Activity:</t>
  </si>
  <si>
    <t>Receipts on billings</t>
  </si>
  <si>
    <t>Program Disbursements</t>
  </si>
  <si>
    <t>Administrative Disb.</t>
  </si>
  <si>
    <t>Interest Received</t>
  </si>
  <si>
    <t>Refunds</t>
  </si>
  <si>
    <t>Misc. Receipts</t>
  </si>
  <si>
    <t>Cash at 3/31/17</t>
  </si>
  <si>
    <t>Second Q 2017 Activity:</t>
  </si>
  <si>
    <t>Cash at 6/30/17</t>
  </si>
  <si>
    <t>Third Q 2017 Activity:</t>
  </si>
  <si>
    <t>Cash at 9/30/17</t>
  </si>
  <si>
    <t>Fourth Q 2017 Activity:</t>
  </si>
  <si>
    <t>Cash at 12/31/17</t>
  </si>
  <si>
    <t>Year to Date 2017 Activity:</t>
  </si>
  <si>
    <t>Cash YTD</t>
  </si>
  <si>
    <t>FUND BALANCE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</si>
</sst>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3" applyFont="1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 wrapText="1"/>
    </xf>
    <xf numFmtId="0" fontId="3" fillId="0" borderId="0" xfId="3" applyFont="1" applyFill="1"/>
    <xf numFmtId="39" fontId="3" fillId="0" borderId="0" xfId="4" applyFont="1"/>
    <xf numFmtId="39" fontId="3" fillId="0" borderId="1" xfId="4" applyFont="1" applyBorder="1" applyAlignment="1">
      <alignment horizontal="center"/>
    </xf>
    <xf numFmtId="0" fontId="4" fillId="0" borderId="0" xfId="3" applyFont="1"/>
    <xf numFmtId="5" fontId="4" fillId="0" borderId="2" xfId="2" applyNumberFormat="1" applyFont="1" applyBorder="1"/>
    <xf numFmtId="164" fontId="3" fillId="0" borderId="0" xfId="1" applyNumberFormat="1" applyFont="1"/>
    <xf numFmtId="0" fontId="4" fillId="0" borderId="1" xfId="3" applyFont="1" applyBorder="1"/>
    <xf numFmtId="5" fontId="3" fillId="0" borderId="0" xfId="2" applyNumberFormat="1" applyFont="1" applyFill="1" applyAlignment="1">
      <alignment horizontal="right"/>
    </xf>
    <xf numFmtId="37" fontId="3" fillId="0" borderId="0" xfId="2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5" fontId="4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0" xfId="2" applyNumberFormat="1" applyFont="1" applyBorder="1"/>
    <xf numFmtId="0" fontId="1" fillId="0" borderId="0" xfId="3" applyFont="1"/>
    <xf numFmtId="164" fontId="3" fillId="0" borderId="0" xfId="1" applyNumberFormat="1" applyFont="1" applyBorder="1" applyAlignment="1">
      <alignment horizontal="right"/>
    </xf>
    <xf numFmtId="5" fontId="4" fillId="0" borderId="0" xfId="1" applyNumberFormat="1" applyFont="1" applyFill="1" applyBorder="1" applyAlignment="1">
      <alignment horizontal="right"/>
    </xf>
    <xf numFmtId="0" fontId="4" fillId="0" borderId="0" xfId="3" applyFont="1" applyBorder="1"/>
    <xf numFmtId="0" fontId="2" fillId="0" borderId="0" xfId="3" applyFont="1" applyFill="1" applyAlignment="1">
      <alignment horizontal="center"/>
    </xf>
    <xf numFmtId="0" fontId="4" fillId="0" borderId="0" xfId="4" applyNumberFormat="1" applyFont="1" applyAlignment="1">
      <alignment horizontal="center"/>
    </xf>
  </cellXfs>
  <cellStyles count="5">
    <cellStyle name="Comma" xfId="1" builtinId="3"/>
    <cellStyle name="Comma_Copy of ACCRUAL TEMPLATE" xfId="4"/>
    <cellStyle name="Currency" xfId="2" builtinId="4"/>
    <cellStyle name="Normal" xfId="0" builtinId="0"/>
    <cellStyle name="Normal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um\dmcl\00015d8a\wd-3r5z5f1\8002449a\AP%20SCHEDULES\Documents%20and%20Settings\cchua\Local%20Settings\Temporary%20Internet%20Files\OLK13\AP%20DEC'03\AP%20NOV%20'03\AP%20OCT'03\AP%20AUG'03\June%20Final%20Binder\Documents%20and%20Settings\jgrace005\My%20Docu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bursements\Data\Disb%20P%20&amp;%20P\QC\QC%20Sign-Off%20SLD-RH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mittaln\Desktop\December%20Close%20P&amp;L%20(Hyperion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POE's\2001\Database\Download\Actuals\AugActualsDB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%20SCHEDULES\Documents%20and%20Settings\cchua\Local%20Settings\Temporary%20Internet%20Files\OLK13\AP%20DEC'03\AP%20NOV%20'03\AP%20OCT'03\AP%20AUG'03\June%20Final%20Binder\DOCUME~1\JGRACE~1\LOCALS~1\Temp\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  <sheetName val="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Layout" topLeftCell="A43" zoomScaleNormal="80" zoomScaleSheetLayoutView="80" workbookViewId="0">
      <selection activeCell="A4" sqref="A4"/>
    </sheetView>
  </sheetViews>
  <sheetFormatPr defaultColWidth="9.109375" defaultRowHeight="13.2" x14ac:dyDescent="0.25"/>
  <cols>
    <col min="1" max="1" width="32.77734375" style="1" customWidth="1"/>
    <col min="2" max="6" width="20.77734375" style="9" customWidth="1"/>
    <col min="7" max="16384" width="9.109375" style="1"/>
  </cols>
  <sheetData>
    <row r="1" spans="1:13" ht="15.6" x14ac:dyDescent="0.3">
      <c r="A1" s="21" t="s">
        <v>0</v>
      </c>
      <c r="B1" s="21"/>
      <c r="C1" s="21"/>
      <c r="D1" s="21"/>
      <c r="E1" s="21"/>
      <c r="F1" s="21"/>
    </row>
    <row r="2" spans="1:13" ht="15.6" x14ac:dyDescent="0.3">
      <c r="A2" s="2" t="s">
        <v>23</v>
      </c>
      <c r="B2" s="3"/>
      <c r="C2" s="3"/>
      <c r="D2" s="3"/>
      <c r="E2" s="3"/>
      <c r="F2" s="3"/>
    </row>
    <row r="3" spans="1:13" x14ac:dyDescent="0.25">
      <c r="A3" s="22">
        <v>2017</v>
      </c>
      <c r="B3" s="22"/>
      <c r="C3" s="22"/>
      <c r="D3" s="22"/>
      <c r="E3" s="22"/>
      <c r="F3" s="22"/>
    </row>
    <row r="4" spans="1:13" x14ac:dyDescent="0.25">
      <c r="A4" s="4"/>
      <c r="B4" s="5"/>
      <c r="C4" s="5"/>
      <c r="D4" s="5"/>
      <c r="E4" s="5"/>
      <c r="F4" s="5"/>
    </row>
    <row r="5" spans="1:13" x14ac:dyDescent="0.25">
      <c r="A5" s="4"/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</row>
    <row r="6" spans="1:13" x14ac:dyDescent="0.25">
      <c r="A6" s="4"/>
      <c r="B6" s="5"/>
      <c r="C6" s="5"/>
      <c r="D6" s="5"/>
      <c r="E6" s="5"/>
      <c r="F6" s="5"/>
    </row>
    <row r="7" spans="1:13" ht="13.8" customHeight="1" thickBot="1" x14ac:dyDescent="0.3">
      <c r="A7" s="7" t="s">
        <v>6</v>
      </c>
      <c r="B7" s="8">
        <v>5231347337.1602745</v>
      </c>
      <c r="C7" s="8">
        <v>2223354967.6341491</v>
      </c>
      <c r="D7" s="8">
        <v>71335309.8430527</v>
      </c>
      <c r="E7" s="8">
        <v>421412141.38546669</v>
      </c>
      <c r="F7" s="8">
        <f>SUM(B7:E7)</f>
        <v>7947449756.0229435</v>
      </c>
    </row>
    <row r="8" spans="1:13" ht="13.8" customHeight="1" thickTop="1" x14ac:dyDescent="0.25"/>
    <row r="9" spans="1:13" ht="13.8" customHeight="1" x14ac:dyDescent="0.25"/>
    <row r="10" spans="1:13" ht="13.8" customHeight="1" x14ac:dyDescent="0.25">
      <c r="A10" s="10" t="s">
        <v>7</v>
      </c>
    </row>
    <row r="11" spans="1:13" ht="13.8" customHeight="1" x14ac:dyDescent="0.25">
      <c r="A11" s="1" t="s">
        <v>8</v>
      </c>
      <c r="B11" s="11">
        <v>405414309.43695199</v>
      </c>
      <c r="C11" s="11">
        <v>1137480392.1978309</v>
      </c>
      <c r="D11" s="11">
        <v>375834632.50528693</v>
      </c>
      <c r="E11" s="11">
        <v>112255611.91993</v>
      </c>
      <c r="F11" s="11">
        <f t="shared" ref="F11:F16" si="0">SUM(B11:E11)</f>
        <v>2030984946.0599997</v>
      </c>
      <c r="G11" s="9"/>
      <c r="H11" s="9"/>
      <c r="I11" s="9"/>
      <c r="J11" s="9"/>
      <c r="K11" s="9"/>
      <c r="L11" s="9"/>
      <c r="M11" s="9"/>
    </row>
    <row r="12" spans="1:13" ht="13.8" customHeight="1" x14ac:dyDescent="0.25">
      <c r="A12" s="1" t="s">
        <v>9</v>
      </c>
      <c r="B12" s="12">
        <v>-634817328.34975648</v>
      </c>
      <c r="C12" s="12">
        <v>-1144239298.9637876</v>
      </c>
      <c r="D12" s="12">
        <v>-334228068.05167902</v>
      </c>
      <c r="E12" s="12">
        <v>-43617247.794776767</v>
      </c>
      <c r="F12" s="13">
        <f t="shared" si="0"/>
        <v>-2156901943.1599998</v>
      </c>
      <c r="G12" s="9"/>
      <c r="H12" s="9"/>
      <c r="I12" s="9"/>
      <c r="J12" s="9"/>
      <c r="K12" s="9"/>
      <c r="L12" s="9"/>
      <c r="M12" s="9"/>
    </row>
    <row r="13" spans="1:13" ht="13.8" customHeight="1" x14ac:dyDescent="0.25">
      <c r="A13" s="1" t="s">
        <v>10</v>
      </c>
      <c r="B13" s="12">
        <v>-23900455.977782</v>
      </c>
      <c r="C13" s="12">
        <v>-16296733.525309999</v>
      </c>
      <c r="D13" s="12">
        <v>-7704910.6965960003</v>
      </c>
      <c r="E13" s="12">
        <v>-2853064.6603120002</v>
      </c>
      <c r="F13" s="13">
        <f t="shared" si="0"/>
        <v>-50755164.859999999</v>
      </c>
      <c r="G13" s="9"/>
      <c r="H13" s="9"/>
      <c r="I13" s="9"/>
      <c r="J13" s="9"/>
      <c r="K13" s="9"/>
      <c r="L13" s="9"/>
      <c r="M13" s="9"/>
    </row>
    <row r="14" spans="1:13" ht="13.8" customHeight="1" x14ac:dyDescent="0.25">
      <c r="A14" s="1" t="s">
        <v>11</v>
      </c>
      <c r="B14" s="12">
        <v>11170049.513916001</v>
      </c>
      <c r="C14" s="12">
        <v>4584510.0873639993</v>
      </c>
      <c r="D14" s="12">
        <v>160215.86035199999</v>
      </c>
      <c r="E14" s="12">
        <v>774376.65836799995</v>
      </c>
      <c r="F14" s="13">
        <f t="shared" si="0"/>
        <v>16689152.120000001</v>
      </c>
      <c r="G14" s="9"/>
      <c r="H14" s="9"/>
      <c r="I14" s="9"/>
      <c r="J14" s="9"/>
      <c r="K14" s="9"/>
      <c r="L14" s="9"/>
      <c r="M14" s="9"/>
    </row>
    <row r="15" spans="1:13" ht="13.8" customHeight="1" x14ac:dyDescent="0.25">
      <c r="A15" s="1" t="s">
        <v>12</v>
      </c>
      <c r="B15" s="12">
        <v>-329267.61466144002</v>
      </c>
      <c r="C15" s="12">
        <v>-922102.92720416014</v>
      </c>
      <c r="D15" s="12">
        <v>-297594.87043935998</v>
      </c>
      <c r="E15" s="12">
        <v>-74778.267695039991</v>
      </c>
      <c r="F15" s="13">
        <f t="shared" si="0"/>
        <v>-1623743.6800000002</v>
      </c>
      <c r="G15" s="9"/>
      <c r="H15" s="9"/>
      <c r="I15" s="9"/>
      <c r="J15" s="9"/>
      <c r="K15" s="9"/>
      <c r="L15" s="9"/>
      <c r="M15" s="9"/>
    </row>
    <row r="16" spans="1:13" ht="13.8" customHeight="1" x14ac:dyDescent="0.25">
      <c r="A16" s="1" t="s">
        <v>13</v>
      </c>
      <c r="B16" s="12">
        <v>0</v>
      </c>
      <c r="C16" s="12">
        <v>0</v>
      </c>
      <c r="D16" s="12">
        <v>0</v>
      </c>
      <c r="E16" s="12">
        <v>0</v>
      </c>
      <c r="F16" s="13">
        <f t="shared" si="0"/>
        <v>0</v>
      </c>
      <c r="G16" s="9"/>
      <c r="H16" s="9"/>
      <c r="I16" s="9"/>
      <c r="J16" s="9"/>
      <c r="K16" s="9"/>
      <c r="L16" s="9"/>
      <c r="M16" s="9"/>
    </row>
    <row r="17" spans="1:13" ht="13.8" customHeight="1" thickBot="1" x14ac:dyDescent="0.3">
      <c r="A17" s="7" t="s">
        <v>14</v>
      </c>
      <c r="B17" s="14">
        <f>SUM(B7+B11,B12,B13,B14,B15,B16)</f>
        <v>4988884644.1689425</v>
      </c>
      <c r="C17" s="14">
        <f>SUM(C7+C11,C12,C13,C14,C15,C16)</f>
        <v>2203961734.5030422</v>
      </c>
      <c r="D17" s="14">
        <f>SUM(D7+D11,D12,D13,D14,D15,D16)</f>
        <v>105099584.58997723</v>
      </c>
      <c r="E17" s="14">
        <f>SUM(E7+E11,E12,E13,E14,E15,E16)</f>
        <v>487897039.2409808</v>
      </c>
      <c r="F17" s="14">
        <f>SUM(F7+F11,F12,F13,F14,F15,F16)</f>
        <v>7785843002.502943</v>
      </c>
      <c r="G17" s="9"/>
      <c r="H17" s="9"/>
      <c r="I17" s="9"/>
      <c r="J17" s="9"/>
      <c r="K17" s="9"/>
      <c r="L17" s="9"/>
      <c r="M17" s="9"/>
    </row>
    <row r="18" spans="1:13" ht="13.8" customHeight="1" thickTop="1" x14ac:dyDescent="0.25">
      <c r="B18" s="15"/>
      <c r="C18" s="15"/>
      <c r="D18" s="15"/>
      <c r="E18" s="15"/>
      <c r="F18" s="15"/>
      <c r="G18" s="9"/>
      <c r="H18" s="9"/>
      <c r="I18" s="9"/>
      <c r="J18" s="9"/>
      <c r="K18" s="9"/>
      <c r="L18" s="9"/>
      <c r="M18" s="9"/>
    </row>
    <row r="19" spans="1:13" ht="13.8" customHeight="1" x14ac:dyDescent="0.25">
      <c r="B19" s="16"/>
      <c r="C19" s="16"/>
      <c r="D19" s="16"/>
      <c r="E19" s="16"/>
      <c r="F19" s="16"/>
      <c r="G19" s="9"/>
      <c r="H19" s="9"/>
      <c r="I19" s="9"/>
      <c r="J19" s="9"/>
      <c r="K19" s="9"/>
      <c r="L19" s="9"/>
      <c r="M19" s="9"/>
    </row>
    <row r="20" spans="1:13" ht="13.8" customHeight="1" x14ac:dyDescent="0.25">
      <c r="A20" s="10" t="s">
        <v>15</v>
      </c>
      <c r="B20" s="15"/>
      <c r="C20" s="15"/>
      <c r="D20" s="15"/>
      <c r="E20" s="15"/>
      <c r="F20" s="15"/>
      <c r="G20" s="17"/>
      <c r="H20" s="17"/>
      <c r="I20" s="17"/>
      <c r="J20" s="17"/>
      <c r="K20" s="17"/>
      <c r="L20" s="17"/>
      <c r="M20" s="17"/>
    </row>
    <row r="21" spans="1:13" ht="13.8" customHeight="1" x14ac:dyDescent="0.25">
      <c r="A21" s="1" t="s">
        <v>8</v>
      </c>
      <c r="B21" s="11">
        <v>397669160.72812462</v>
      </c>
      <c r="C21" s="11">
        <v>1117140662.6204829</v>
      </c>
      <c r="D21" s="11">
        <v>356157944.97015792</v>
      </c>
      <c r="E21" s="11">
        <v>96525439.418122992</v>
      </c>
      <c r="F21" s="11">
        <f t="shared" ref="F21:F26" si="1">SUM(B21:E21)</f>
        <v>1967493207.7368884</v>
      </c>
      <c r="G21" s="17"/>
      <c r="H21" s="17"/>
      <c r="I21" s="17"/>
      <c r="J21" s="17"/>
      <c r="K21" s="17"/>
      <c r="L21" s="17"/>
      <c r="M21" s="17"/>
    </row>
    <row r="22" spans="1:13" ht="13.8" customHeight="1" x14ac:dyDescent="0.25">
      <c r="A22" s="1" t="s">
        <v>9</v>
      </c>
      <c r="B22" s="12">
        <v>-748374389.58469224</v>
      </c>
      <c r="C22" s="12">
        <v>-1158489855.8587756</v>
      </c>
      <c r="D22" s="12">
        <v>-314944153.48556656</v>
      </c>
      <c r="E22" s="12">
        <v>-79230982.747854531</v>
      </c>
      <c r="F22" s="13">
        <f t="shared" si="1"/>
        <v>-2301039381.6768889</v>
      </c>
    </row>
    <row r="23" spans="1:13" ht="13.8" customHeight="1" x14ac:dyDescent="0.25">
      <c r="A23" s="1" t="s">
        <v>10</v>
      </c>
      <c r="B23" s="12">
        <v>-26849205.218517996</v>
      </c>
      <c r="C23" s="12">
        <v>-18598311.672906</v>
      </c>
      <c r="D23" s="12">
        <v>-8825231.5310439989</v>
      </c>
      <c r="E23" s="12">
        <v>-3162150.4975319998</v>
      </c>
      <c r="F23" s="13">
        <f t="shared" si="1"/>
        <v>-57434898.920000002</v>
      </c>
    </row>
    <row r="24" spans="1:13" ht="13.8" customHeight="1" x14ac:dyDescent="0.25">
      <c r="A24" s="1" t="s">
        <v>11</v>
      </c>
      <c r="B24" s="12">
        <v>9647045.5848843157</v>
      </c>
      <c r="C24" s="12">
        <v>4012990.4624666595</v>
      </c>
      <c r="D24" s="12">
        <v>128195.75539257894</v>
      </c>
      <c r="E24" s="12">
        <v>740250.10225645127</v>
      </c>
      <c r="F24" s="13">
        <f t="shared" si="1"/>
        <v>14528481.905000005</v>
      </c>
    </row>
    <row r="25" spans="1:13" ht="13.8" customHeight="1" x14ac:dyDescent="0.25">
      <c r="A25" s="1" t="s">
        <v>12</v>
      </c>
      <c r="B25" s="12">
        <v>-2108150.3249026202</v>
      </c>
      <c r="C25" s="12">
        <v>-5922951.2309338208</v>
      </c>
      <c r="D25" s="12">
        <v>-1876974.3132355001</v>
      </c>
      <c r="E25" s="12">
        <v>-529707.05092805997</v>
      </c>
      <c r="F25" s="13">
        <f t="shared" si="1"/>
        <v>-10437782.920000002</v>
      </c>
    </row>
    <row r="26" spans="1:13" ht="13.8" customHeight="1" x14ac:dyDescent="0.25">
      <c r="A26" s="1" t="s">
        <v>13</v>
      </c>
      <c r="B26" s="12">
        <v>0</v>
      </c>
      <c r="C26" s="12">
        <v>0</v>
      </c>
      <c r="D26" s="12">
        <v>0</v>
      </c>
      <c r="E26" s="12">
        <v>0</v>
      </c>
      <c r="F26" s="13">
        <f t="shared" si="1"/>
        <v>0</v>
      </c>
    </row>
    <row r="27" spans="1:13" ht="13.8" customHeight="1" thickBot="1" x14ac:dyDescent="0.3">
      <c r="A27" s="7" t="s">
        <v>16</v>
      </c>
      <c r="B27" s="14">
        <f>SUM(B17,B21,B22,B23,B24,B25,B26)</f>
        <v>4618869105.3538389</v>
      </c>
      <c r="C27" s="14">
        <f>SUM(C17,C21,C22,C23,C24,C25,C26)</f>
        <v>2142104268.8233764</v>
      </c>
      <c r="D27" s="14">
        <f>SUM(D17,D21,D22,D23,D24,D25,D26)</f>
        <v>135739365.98568165</v>
      </c>
      <c r="E27" s="14">
        <f>SUM(E17,E21,E22,E23,E24,E25,E26)</f>
        <v>502239888.46504563</v>
      </c>
      <c r="F27" s="14">
        <f>SUM(F17,F21,F22,F23,F24,F25,F26)</f>
        <v>7398952628.6279421</v>
      </c>
    </row>
    <row r="28" spans="1:13" ht="13.8" customHeight="1" thickTop="1" x14ac:dyDescent="0.25">
      <c r="B28" s="18"/>
      <c r="C28" s="18"/>
      <c r="D28" s="18"/>
      <c r="E28" s="18"/>
      <c r="F28" s="18"/>
    </row>
    <row r="29" spans="1:13" ht="13.8" customHeight="1" x14ac:dyDescent="0.25">
      <c r="B29" s="18"/>
      <c r="C29" s="18"/>
      <c r="D29" s="18"/>
      <c r="E29" s="18"/>
      <c r="F29" s="18"/>
    </row>
    <row r="30" spans="1:13" ht="13.8" customHeight="1" x14ac:dyDescent="0.25">
      <c r="A30" s="10" t="s">
        <v>17</v>
      </c>
      <c r="B30" s="15"/>
      <c r="C30" s="15"/>
      <c r="D30" s="15"/>
      <c r="E30" s="15"/>
      <c r="F30" s="15"/>
    </row>
    <row r="31" spans="1:13" ht="13.8" customHeight="1" x14ac:dyDescent="0.25">
      <c r="A31" s="1" t="s">
        <v>8</v>
      </c>
      <c r="B31" s="11">
        <v>449203745.93261993</v>
      </c>
      <c r="C31" s="11">
        <v>1092464522.228725</v>
      </c>
      <c r="D31" s="11">
        <v>301647557.41080868</v>
      </c>
      <c r="E31" s="11">
        <v>33993393.982797004</v>
      </c>
      <c r="F31" s="11">
        <v>1877309219.5549505</v>
      </c>
    </row>
    <row r="32" spans="1:13" ht="13.8" customHeight="1" x14ac:dyDescent="0.25">
      <c r="A32" s="1" t="s">
        <v>9</v>
      </c>
      <c r="B32" s="12">
        <v>-685109151.72619987</v>
      </c>
      <c r="C32" s="12">
        <v>-1174230735.6433001</v>
      </c>
      <c r="D32" s="12">
        <v>-308769837.26545066</v>
      </c>
      <c r="E32" s="12">
        <v>-98681597.910000026</v>
      </c>
      <c r="F32" s="13">
        <v>-2266791322.5449505</v>
      </c>
    </row>
    <row r="33" spans="1:6" ht="13.8" customHeight="1" x14ac:dyDescent="0.25">
      <c r="A33" s="1" t="s">
        <v>10</v>
      </c>
      <c r="B33" s="12">
        <v>-23444455.897487998</v>
      </c>
      <c r="C33" s="12">
        <v>-16319672.686464</v>
      </c>
      <c r="D33" s="12">
        <v>-7717677.7236479986</v>
      </c>
      <c r="E33" s="12">
        <v>-2763491.3723999998</v>
      </c>
      <c r="F33" s="13">
        <v>-50245297.679999992</v>
      </c>
    </row>
    <row r="34" spans="1:6" ht="13.8" customHeight="1" x14ac:dyDescent="0.25">
      <c r="A34" s="1" t="s">
        <v>11</v>
      </c>
      <c r="B34" s="12">
        <v>16610408.264520016</v>
      </c>
      <c r="C34" s="12">
        <v>6993057.7259760071</v>
      </c>
      <c r="D34" s="12">
        <v>278104.24796000024</v>
      </c>
      <c r="E34" s="12">
        <v>1400634.1215440014</v>
      </c>
      <c r="F34" s="13">
        <v>25282204.360000025</v>
      </c>
    </row>
    <row r="35" spans="1:6" ht="13.8" customHeight="1" x14ac:dyDescent="0.25">
      <c r="A35" s="1" t="s">
        <v>12</v>
      </c>
      <c r="B35" s="12">
        <v>-389546.94740000006</v>
      </c>
      <c r="C35" s="12">
        <v>-883971.91910000006</v>
      </c>
      <c r="D35" s="12">
        <v>-224738.62349999999</v>
      </c>
      <c r="E35" s="12">
        <v>0</v>
      </c>
      <c r="F35" s="13">
        <v>-1498257.49</v>
      </c>
    </row>
    <row r="36" spans="1:6" ht="13.8" customHeight="1" x14ac:dyDescent="0.25">
      <c r="A36" s="1" t="s">
        <v>13</v>
      </c>
      <c r="B36" s="12">
        <v>0</v>
      </c>
      <c r="C36" s="12">
        <v>0</v>
      </c>
      <c r="D36" s="12">
        <v>0</v>
      </c>
      <c r="E36" s="12">
        <v>0</v>
      </c>
      <c r="F36" s="13">
        <f t="shared" ref="F36" si="2">SUM(B36:E36)</f>
        <v>0</v>
      </c>
    </row>
    <row r="37" spans="1:6" ht="13.8" customHeight="1" thickBot="1" x14ac:dyDescent="0.3">
      <c r="A37" s="7" t="s">
        <v>18</v>
      </c>
      <c r="B37" s="14">
        <f>SUM(B27:B36)</f>
        <v>4375740104.9798908</v>
      </c>
      <c r="C37" s="14">
        <f>SUM(C27:C36)</f>
        <v>2050127468.529213</v>
      </c>
      <c r="D37" s="14">
        <f>SUM(D27:D36)</f>
        <v>120952774.03185168</v>
      </c>
      <c r="E37" s="14">
        <f>SUM(E27:E36)</f>
        <v>436188827.28698665</v>
      </c>
      <c r="F37" s="14">
        <f>SUM(F27:F36)</f>
        <v>6983009174.8279409</v>
      </c>
    </row>
    <row r="38" spans="1:6" ht="13.8" customHeight="1" thickTop="1" x14ac:dyDescent="0.25">
      <c r="A38" s="7"/>
    </row>
    <row r="39" spans="1:6" ht="13.8" customHeight="1" x14ac:dyDescent="0.25">
      <c r="B39" s="15"/>
      <c r="C39" s="15"/>
      <c r="D39" s="15"/>
      <c r="E39" s="15"/>
      <c r="F39" s="15"/>
    </row>
    <row r="40" spans="1:6" ht="13.8" customHeight="1" x14ac:dyDescent="0.25">
      <c r="A40" s="10" t="s">
        <v>19</v>
      </c>
      <c r="B40" s="15"/>
      <c r="C40" s="15"/>
      <c r="D40" s="15"/>
      <c r="E40" s="15"/>
      <c r="F40" s="15"/>
    </row>
    <row r="41" spans="1:6" ht="13.8" customHeight="1" x14ac:dyDescent="0.25">
      <c r="A41" s="1" t="s">
        <v>8</v>
      </c>
      <c r="B41" s="11">
        <v>492455634.01424789</v>
      </c>
      <c r="C41" s="11">
        <v>1126075751.3397779</v>
      </c>
      <c r="D41" s="11">
        <v>285414283.30184954</v>
      </c>
      <c r="E41" s="11">
        <v>71983842.290976003</v>
      </c>
      <c r="F41" s="11">
        <f t="shared" ref="F41:F46" si="3">SUM(B41:E41)</f>
        <v>1975929510.9468515</v>
      </c>
    </row>
    <row r="42" spans="1:6" ht="13.8" customHeight="1" x14ac:dyDescent="0.25">
      <c r="A42" s="1" t="s">
        <v>9</v>
      </c>
      <c r="B42" s="12">
        <v>-552468760.96571732</v>
      </c>
      <c r="C42" s="12">
        <v>-1194901045.1183426</v>
      </c>
      <c r="D42" s="12">
        <v>-310527534.85151243</v>
      </c>
      <c r="E42" s="12">
        <v>-40424375.141279146</v>
      </c>
      <c r="F42" s="13">
        <f t="shared" si="3"/>
        <v>-2098321716.0768516</v>
      </c>
    </row>
    <row r="43" spans="1:6" ht="13.8" customHeight="1" x14ac:dyDescent="0.25">
      <c r="A43" s="1" t="s">
        <v>10</v>
      </c>
      <c r="B43" s="12">
        <v>-20608433.661408</v>
      </c>
      <c r="C43" s="12">
        <v>-14345519.188223999</v>
      </c>
      <c r="D43" s="12">
        <v>-6784087.8919679988</v>
      </c>
      <c r="E43" s="12">
        <v>-2429198.1384000001</v>
      </c>
      <c r="F43" s="13">
        <f t="shared" si="3"/>
        <v>-44167238.879999995</v>
      </c>
    </row>
    <row r="44" spans="1:6" ht="13.8" customHeight="1" x14ac:dyDescent="0.25">
      <c r="A44" s="1" t="s">
        <v>11</v>
      </c>
      <c r="B44" s="12">
        <v>10486872.49942966</v>
      </c>
      <c r="C44" s="12">
        <v>4815210.7500007842</v>
      </c>
      <c r="D44" s="12">
        <v>285788.98638730415</v>
      </c>
      <c r="E44" s="12">
        <v>1183242.7541822302</v>
      </c>
      <c r="F44" s="13">
        <f t="shared" si="3"/>
        <v>16771114.98999998</v>
      </c>
    </row>
    <row r="45" spans="1:6" ht="13.8" customHeight="1" x14ac:dyDescent="0.25">
      <c r="A45" s="1" t="s">
        <v>12</v>
      </c>
      <c r="B45" s="12">
        <v>-1909530.3351620301</v>
      </c>
      <c r="C45" s="12">
        <v>-4381561.1876557507</v>
      </c>
      <c r="D45" s="12">
        <v>-1108089.5403080301</v>
      </c>
      <c r="E45" s="12">
        <v>-412132.72687419003</v>
      </c>
      <c r="F45" s="13">
        <f t="shared" si="3"/>
        <v>-7811313.7900000019</v>
      </c>
    </row>
    <row r="46" spans="1:6" ht="13.8" customHeight="1" x14ac:dyDescent="0.25">
      <c r="A46" s="1" t="s">
        <v>13</v>
      </c>
      <c r="B46" s="12">
        <v>0</v>
      </c>
      <c r="C46" s="12">
        <v>0</v>
      </c>
      <c r="D46" s="12">
        <v>0</v>
      </c>
      <c r="E46" s="12">
        <v>0</v>
      </c>
      <c r="F46" s="13">
        <f t="shared" si="3"/>
        <v>0</v>
      </c>
    </row>
    <row r="47" spans="1:6" ht="13.8" customHeight="1" thickBot="1" x14ac:dyDescent="0.3">
      <c r="A47" s="7" t="s">
        <v>20</v>
      </c>
      <c r="B47" s="14">
        <f>SUM(B37:B46)</f>
        <v>4303695886.5312805</v>
      </c>
      <c r="C47" s="14">
        <f>SUM(C37:C46)</f>
        <v>1967390305.1247692</v>
      </c>
      <c r="D47" s="14">
        <f>SUM(D37:D46)</f>
        <v>88233134.036300093</v>
      </c>
      <c r="E47" s="14">
        <f>SUM(E37:E46)</f>
        <v>466090206.3255915</v>
      </c>
      <c r="F47" s="14">
        <f>SUM(F37:F46)</f>
        <v>6825409532.0179396</v>
      </c>
    </row>
    <row r="48" spans="1:6" ht="13.8" customHeight="1" thickTop="1" x14ac:dyDescent="0.25">
      <c r="A48" s="7"/>
      <c r="B48" s="19"/>
      <c r="C48" s="19"/>
      <c r="D48" s="19"/>
      <c r="E48" s="19"/>
      <c r="F48" s="19"/>
    </row>
    <row r="49" spans="1:6" ht="13.8" customHeight="1" x14ac:dyDescent="0.25">
      <c r="A49" s="7"/>
      <c r="B49" s="19"/>
      <c r="C49" s="19"/>
      <c r="D49" s="19"/>
      <c r="E49" s="19"/>
      <c r="F49" s="19"/>
    </row>
    <row r="50" spans="1:6" ht="13.8" customHeight="1" x14ac:dyDescent="0.25">
      <c r="A50" s="10" t="s">
        <v>21</v>
      </c>
      <c r="B50" s="19"/>
      <c r="C50" s="19"/>
      <c r="D50" s="19"/>
      <c r="E50" s="19"/>
      <c r="F50" s="19"/>
    </row>
    <row r="51" spans="1:6" ht="13.8" customHeight="1" x14ac:dyDescent="0.25">
      <c r="A51" s="1" t="s">
        <v>8</v>
      </c>
      <c r="B51" s="11">
        <f t="shared" ref="B51:B56" si="4">B11+B21+B31+B41</f>
        <v>1744742850.1119444</v>
      </c>
      <c r="C51" s="11">
        <f>SUM(C11,C21,C31,C41)</f>
        <v>4473161328.386816</v>
      </c>
      <c r="D51" s="11">
        <f>SUM(D11,D21,D31,D41)</f>
        <v>1319054418.188103</v>
      </c>
      <c r="E51" s="11">
        <f>SUM(E11,E21,E31,E41)</f>
        <v>314758287.611826</v>
      </c>
      <c r="F51" s="11">
        <f t="shared" ref="F51:F56" si="5">SUM(B51:E51)</f>
        <v>7851716884.2986889</v>
      </c>
    </row>
    <row r="52" spans="1:6" ht="13.8" customHeight="1" x14ac:dyDescent="0.25">
      <c r="A52" s="1" t="s">
        <v>9</v>
      </c>
      <c r="B52" s="12">
        <f t="shared" si="4"/>
        <v>-2620769630.6263657</v>
      </c>
      <c r="C52" s="12">
        <f t="shared" ref="C52:E56" si="6">C12+C22+C32+C42</f>
        <v>-4671860935.5842056</v>
      </c>
      <c r="D52" s="12">
        <f t="shared" si="6"/>
        <v>-1268469593.6542087</v>
      </c>
      <c r="E52" s="12">
        <f t="shared" si="6"/>
        <v>-261954203.59391046</v>
      </c>
      <c r="F52" s="13">
        <f t="shared" si="5"/>
        <v>-8823054363.4586906</v>
      </c>
    </row>
    <row r="53" spans="1:6" ht="13.8" customHeight="1" x14ac:dyDescent="0.25">
      <c r="A53" s="1" t="s">
        <v>10</v>
      </c>
      <c r="B53" s="12">
        <f t="shared" si="4"/>
        <v>-94802550.755196005</v>
      </c>
      <c r="C53" s="12">
        <f t="shared" si="6"/>
        <v>-65560237.072904006</v>
      </c>
      <c r="D53" s="12">
        <f t="shared" si="6"/>
        <v>-31031907.843255997</v>
      </c>
      <c r="E53" s="12">
        <f t="shared" si="6"/>
        <v>-11207904.668644</v>
      </c>
      <c r="F53" s="13">
        <f t="shared" si="5"/>
        <v>-202602600.34000003</v>
      </c>
    </row>
    <row r="54" spans="1:6" ht="13.8" customHeight="1" x14ac:dyDescent="0.25">
      <c r="A54" s="1" t="s">
        <v>11</v>
      </c>
      <c r="B54" s="12">
        <f t="shared" si="4"/>
        <v>47914375.862749994</v>
      </c>
      <c r="C54" s="12">
        <f t="shared" si="6"/>
        <v>20405769.025807448</v>
      </c>
      <c r="D54" s="12">
        <f t="shared" si="6"/>
        <v>852304.85009188333</v>
      </c>
      <c r="E54" s="12">
        <f t="shared" si="6"/>
        <v>4098503.6363506825</v>
      </c>
      <c r="F54" s="13">
        <f t="shared" si="5"/>
        <v>73270953.375</v>
      </c>
    </row>
    <row r="55" spans="1:6" ht="13.8" customHeight="1" x14ac:dyDescent="0.25">
      <c r="A55" s="1" t="s">
        <v>12</v>
      </c>
      <c r="B55" s="12">
        <f t="shared" si="4"/>
        <v>-4736495.2221260909</v>
      </c>
      <c r="C55" s="12">
        <f t="shared" si="6"/>
        <v>-12110587.264893731</v>
      </c>
      <c r="D55" s="12">
        <f t="shared" si="6"/>
        <v>-3507397.3474828908</v>
      </c>
      <c r="E55" s="12">
        <f t="shared" si="6"/>
        <v>-1016618.04549729</v>
      </c>
      <c r="F55" s="13">
        <f t="shared" si="5"/>
        <v>-21371097.880000003</v>
      </c>
    </row>
    <row r="56" spans="1:6" ht="13.8" customHeight="1" x14ac:dyDescent="0.25">
      <c r="A56" s="1" t="s">
        <v>13</v>
      </c>
      <c r="B56" s="12">
        <f t="shared" si="4"/>
        <v>0</v>
      </c>
      <c r="C56" s="12">
        <f t="shared" si="6"/>
        <v>0</v>
      </c>
      <c r="D56" s="12">
        <f t="shared" si="6"/>
        <v>0</v>
      </c>
      <c r="E56" s="12">
        <f t="shared" si="6"/>
        <v>0</v>
      </c>
      <c r="F56" s="13">
        <f t="shared" si="5"/>
        <v>0</v>
      </c>
    </row>
    <row r="57" spans="1:6" ht="13.8" customHeight="1" thickBot="1" x14ac:dyDescent="0.3">
      <c r="A57" s="20" t="s">
        <v>22</v>
      </c>
      <c r="B57" s="14">
        <f>SUM(B51:B56)+B7</f>
        <v>4303695886.5312815</v>
      </c>
      <c r="C57" s="14">
        <f>SUM(C51:C56)+C7</f>
        <v>1967390305.1247692</v>
      </c>
      <c r="D57" s="14">
        <f>SUM(D51:D56)+D7</f>
        <v>88233134.036300004</v>
      </c>
      <c r="E57" s="14">
        <f>SUM(E51:E56)+E7</f>
        <v>466090206.32559162</v>
      </c>
      <c r="F57" s="14">
        <f>SUM(F51:F56)+F7</f>
        <v>6825409532.0179415</v>
      </c>
    </row>
    <row r="58" spans="1:6" ht="13.8" thickTop="1" x14ac:dyDescent="0.25"/>
  </sheetData>
  <mergeCells count="2">
    <mergeCell ref="A1:F1"/>
    <mergeCell ref="A3:F3"/>
  </mergeCells>
  <pageMargins left="1" right="1" top="1.25" bottom="1.25" header="0.5" footer="0.5"/>
  <pageSetup scale="60" orientation="portrait" r:id="rId1"/>
  <headerFooter>
    <oddHeader>&amp;R&amp;"Times New Roman,Bold"&amp;12Appendix M03
2Q2018
Page &amp;Nof &amp;P</oddHeader>
    <oddFooter>&amp;L&amp;"Times New Roman,Regular"&amp;12USAC&amp;C&amp;"Times New Roman,Regular"&amp;12Unaudited&amp;R&amp;"Times New Roman,Regular"&amp;12January 31,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</vt:lpstr>
      <vt:lpstr>'M03'!Print_Area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CJones</cp:lastModifiedBy>
  <dcterms:created xsi:type="dcterms:W3CDTF">2018-01-15T20:56:14Z</dcterms:created>
  <dcterms:modified xsi:type="dcterms:W3CDTF">2018-01-24T17:27:27Z</dcterms:modified>
</cp:coreProperties>
</file>