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inance\Private\Finance - FPA\BOD Reports_Filing Prep\Fund Balance - M03 and M04\2018 Fund Balance - Cash and Accrual\"/>
    </mc:Choice>
  </mc:AlternateContent>
  <bookViews>
    <workbookView xWindow="0" yWindow="0" windowWidth="23040" windowHeight="9120"/>
  </bookViews>
  <sheets>
    <sheet name="2018 Cash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localSheetId="0" hidden="1">#REF!</definedName>
    <definedName name="_Bud02" hidden="1">#REF!</definedName>
    <definedName name="_bud1" localSheetId="0">#REF!</definedName>
    <definedName name="_bud1">#REF!</definedName>
    <definedName name="_bud2" localSheetId="0">#REF!</definedName>
    <definedName name="_bud2">#REF!</definedName>
    <definedName name="_Feb1">'[1]Aged AR'!$A$2:$J$8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g1" localSheetId="0">#REF!</definedName>
    <definedName name="_pg1">#REF!</definedName>
    <definedName name="_pg2" localSheetId="0">#REF!</definedName>
    <definedName name="_pg2">#REF!</definedName>
    <definedName name="_Sort" localSheetId="0" hidden="1">#REF!</definedName>
    <definedName name="_Sort" hidden="1">#REF!</definedName>
    <definedName name="_SS2" localSheetId="0">#REF!</definedName>
    <definedName name="_SS2">#REF!</definedName>
    <definedName name="_sub1" localSheetId="0">#REF!</definedName>
    <definedName name="_sub1">#REF!</definedName>
    <definedName name="_sub2" localSheetId="0">#REF!</definedName>
    <definedName name="_sub2">#REF!</definedName>
    <definedName name="Account">'[2]Chart of Accts'!$A$5:$B$587</definedName>
    <definedName name="adf" localSheetId="0">#REF!</definedName>
    <definedName name="adf">#REF!</definedName>
    <definedName name="AGE_BALANCES" localSheetId="0">#REF!</definedName>
    <definedName name="AGE_BALANCES">#REF!</definedName>
    <definedName name="AGED_BALANCES" localSheetId="0">#REF!</definedName>
    <definedName name="AGED_BALANCES">#REF!</definedName>
    <definedName name="Amount">[3]Sheet1!$H$8:$H$9</definedName>
    <definedName name="AR" localSheetId="0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localSheetId="0" hidden="1">#REF!</definedName>
    <definedName name="AS2tic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ah" localSheetId="0">#REF!</definedName>
    <definedName name="asdfah">#REF!</definedName>
    <definedName name="August" localSheetId="0">#REF!</definedName>
    <definedName name="August">#REF!</definedName>
    <definedName name="bd" localSheetId="0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 localSheetId="0">#REF!</definedName>
    <definedName name="BILLING_PROVIDER">#REF!</definedName>
    <definedName name="BORD" localSheetId="0">#REF!</definedName>
    <definedName name="BORD">#REF!</definedName>
    <definedName name="Bud" localSheetId="0">#REF!</definedName>
    <definedName name="Bud">#REF!</definedName>
    <definedName name="Budget20" localSheetId="0">#REF!</definedName>
    <definedName name="Budget20">#REF!</definedName>
    <definedName name="CONSOLIDATED_bAL" localSheetId="0">#REF!</definedName>
    <definedName name="CONSOLIDATED_bAL">#REF!</definedName>
    <definedName name="consolidated_balance_with_names_930" localSheetId="0">#REF!</definedName>
    <definedName name="consolidated_balance_with_names_930">#REF!</definedName>
    <definedName name="Cost_Cntr" localSheetId="0">#REF!</definedName>
    <definedName name="Cost_Cntr">#REF!</definedName>
    <definedName name="cst" localSheetId="0">#REF!</definedName>
    <definedName name="cst">#REF!</definedName>
    <definedName name="DATA">[4]Tot_Blrz!$C$8:$S$282</definedName>
    <definedName name="data_670" localSheetId="0">#REF!</definedName>
    <definedName name="data_670">#REF!</definedName>
    <definedName name="dba" localSheetId="0">#REF!</definedName>
    <definedName name="dba">#REF!</definedName>
    <definedName name="DBA_PRN" localSheetId="0">#REF!</definedName>
    <definedName name="DBA_PRN">#REF!</definedName>
    <definedName name="detail_inactive" localSheetId="0">#REF!</definedName>
    <definedName name="detail_inactive">#REF!</definedName>
    <definedName name="Disb" localSheetId="0">#REF!</definedName>
    <definedName name="Disb">#REF!</definedName>
    <definedName name="dpt" localSheetId="0">#REF!</definedName>
    <definedName name="dpt">#REF!</definedName>
    <definedName name="dta" localSheetId="0">#REF!</definedName>
    <definedName name="dta">#REF!</definedName>
    <definedName name="Dual_Format" localSheetId="0">#REF!</definedName>
    <definedName name="Dual_Format">#REF!</definedName>
    <definedName name="dud" localSheetId="0">#REF!</definedName>
    <definedName name="dud">#REF!</definedName>
    <definedName name="EXEMPT" localSheetId="0">#REF!</definedName>
    <definedName name="EXEMPT">#REF!</definedName>
    <definedName name="ext" localSheetId="0">#REF!</definedName>
    <definedName name="ext">#REF!</definedName>
    <definedName name="feap">'[1]Aged AR'!$A$2:$J$8</definedName>
    <definedName name="Feb">'[5]Aged AR'!$A$2:$J$8</definedName>
    <definedName name="fin" localSheetId="0">#REF!</definedName>
    <definedName name="fin">#REF!</definedName>
    <definedName name="FIN_ADJ" localSheetId="0">#REF!</definedName>
    <definedName name="FIN_ADJ">#REF!</definedName>
    <definedName name="frd" localSheetId="0">#REF!</definedName>
    <definedName name="frd">#REF!</definedName>
    <definedName name="frg" localSheetId="0">#REF!</definedName>
    <definedName name="frg">#REF!</definedName>
    <definedName name="FRINGEEX" localSheetId="0">#REF!</definedName>
    <definedName name="FRINGEEX">#REF!</definedName>
    <definedName name="FRINGENO" localSheetId="0">#REF!</definedName>
    <definedName name="FRINGENO">#REF!</definedName>
    <definedName name="FRSC_Format" localSheetId="0">#REF!</definedName>
    <definedName name="FRSC_Format">#REF!</definedName>
    <definedName name="GeneralStaff" localSheetId="0">#REF!</definedName>
    <definedName name="GeneralStaff">#REF!</definedName>
    <definedName name="GMargin_Format" localSheetId="0">#REF!</definedName>
    <definedName name="GMargin_Format">#REF!</definedName>
    <definedName name="gtgh">'[6]Aged AR'!$A$2:$J$8</definedName>
    <definedName name="gusa" localSheetId="0">#REF!</definedName>
    <definedName name="gusa">#REF!</definedName>
    <definedName name="Gusa_Depts" localSheetId="0">#REF!</definedName>
    <definedName name="Gusa_Depts">#REF!</definedName>
    <definedName name="Holidays" localSheetId="0">#REF!</definedName>
    <definedName name="Holidays">#REF!</definedName>
    <definedName name="june">'[7]Aged AR'!$A$2:$J$8</definedName>
    <definedName name="June.">#REF!</definedName>
    <definedName name="kas" localSheetId="0">#REF!</definedName>
    <definedName name="kas">#REF!</definedName>
    <definedName name="kou">'[6]Aged AR'!$A$2:$J$8</definedName>
    <definedName name="lkajdf">'[6]Aged AR'!$A$2:$J$8</definedName>
    <definedName name="lku" localSheetId="0">#REF!</definedName>
    <definedName name="lku">#REF!</definedName>
    <definedName name="Lookup_Data" localSheetId="0">#REF!</definedName>
    <definedName name="Lookup_Data">#REF!</definedName>
    <definedName name="Management" localSheetId="0">#REF!</definedName>
    <definedName name="Management">#REF!</definedName>
    <definedName name="May">#REF!</definedName>
    <definedName name="netting" localSheetId="0">#REF!</definedName>
    <definedName name="netting">#REF!</definedName>
    <definedName name="new" localSheetId="0" hidden="1">#REF!</definedName>
    <definedName name="new" hidden="1">#REF!</definedName>
    <definedName name="non" localSheetId="0">#REF!</definedName>
    <definedName name="non">#REF!</definedName>
    <definedName name="NONEX" localSheetId="0">#REF!</definedName>
    <definedName name="NONEX">#REF!</definedName>
    <definedName name="number" localSheetId="0">#REF!</definedName>
    <definedName name="number">#REF!</definedName>
    <definedName name="nw" localSheetId="0" hidden="1">#REF!</definedName>
    <definedName name="nw" hidden="1">#REF!</definedName>
    <definedName name="occ" localSheetId="0">#REF!</definedName>
    <definedName name="occ">#REF!</definedName>
    <definedName name="old" localSheetId="0">#REF!</definedName>
    <definedName name="old">#REF!</definedName>
    <definedName name="Old_Accounts" localSheetId="0">#REF!</definedName>
    <definedName name="Old_Accounts">#REF!</definedName>
    <definedName name="Old_Cost_Centers" localSheetId="0">#REF!</definedName>
    <definedName name="Old_Cost_Centers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eriodsTableBraun">[8]PeriodsTableBraun!$C$4:$D$66</definedName>
    <definedName name="PeriodsTableDuracell">[9]PeriodsTableD!$C$4:$D$66</definedName>
    <definedName name="PeriodsTableOCM">[10]PeriodsTableOCM!$C$4:$D$66</definedName>
    <definedName name="PeriodsTableOCP">[11]PeriodsTableOCP!$C$4:$D$66</definedName>
    <definedName name="_xlnm.Print_Area" localSheetId="0">'2018 Cash Quarterly'!$A$1:$F$52</definedName>
    <definedName name="_xlnm.Print_Area">#REF!</definedName>
    <definedName name="Print_Area_MI" localSheetId="0">#REF!</definedName>
    <definedName name="Print_Area_MI">#REF!</definedName>
    <definedName name="qFRNBalance" localSheetId="0">#REF!</definedName>
    <definedName name="qFRNBalance">#REF!</definedName>
    <definedName name="qFRNBalanceDelta" localSheetId="0">#REF!</definedName>
    <definedName name="qFRNBalanceDelta">#REF!</definedName>
    <definedName name="qIssuedCommitAdjs" localSheetId="0">#REF!</definedName>
    <definedName name="qIssuedCommitAdjs">#REF!</definedName>
    <definedName name="Query1" localSheetId="0">#REF!</definedName>
    <definedName name="Query1">#REF!</definedName>
    <definedName name="Report_670" localSheetId="0">#REF!</definedName>
    <definedName name="Report_670">#REF!</definedName>
    <definedName name="Results" localSheetId="0">#REF!</definedName>
    <definedName name="Results">#REF!</definedName>
    <definedName name="rob">#REF!</definedName>
    <definedName name="rpt" localSheetId="0">#REF!</definedName>
    <definedName name="rpt">#REF!</definedName>
    <definedName name="S_Adjust_GT" localSheetId="0">'[12]p.1 Lead'!#REF!</definedName>
    <definedName name="S_Adjust_GT">'[12]p.1 Lead'!#REF!</definedName>
    <definedName name="S_AJE_Tot_GT" localSheetId="0">'[12]p.1 Lead'!#REF!</definedName>
    <definedName name="S_AJE_Tot_GT">'[12]p.1 Lead'!#REF!</definedName>
    <definedName name="S_CY_Beg_GT" localSheetId="0">'[12]p.1 Lead'!#REF!</definedName>
    <definedName name="S_CY_Beg_GT">'[12]p.1 Lead'!#REF!</definedName>
    <definedName name="S_CY_End_GT" localSheetId="0">'[12]p.1 Lead'!#REF!</definedName>
    <definedName name="S_CY_End_GT">'[12]p.1 Lead'!#REF!</definedName>
    <definedName name="S_PY_End_GT" localSheetId="0">'[12]p.1 Lead'!#REF!</definedName>
    <definedName name="S_PY_End_GT">'[12]p.1 Lead'!#REF!</definedName>
    <definedName name="S_RJE_Tot_GT" localSheetId="0">'[12]p.1 Lead'!#REF!</definedName>
    <definedName name="S_RJE_Tot_GT">'[12]p.1 Lead'!#REF!</definedName>
    <definedName name="SAP_Depts" localSheetId="0">#REF!</definedName>
    <definedName name="SAP_Depts">#REF!</definedName>
    <definedName name="selling" localSheetId="0">#REF!</definedName>
    <definedName name="selling">#REF!</definedName>
    <definedName name="September" localSheetId="0">#REF!</definedName>
    <definedName name="September">#REF!</definedName>
    <definedName name="slg" localSheetId="0">#REF!</definedName>
    <definedName name="slg">#REF!</definedName>
    <definedName name="SM_BALANCES" localSheetId="0">#REF!</definedName>
    <definedName name="SM_BALANCES">#REF!</definedName>
    <definedName name="Spec" localSheetId="0">#REF!</definedName>
    <definedName name="Spec">#REF!</definedName>
    <definedName name="spec1" localSheetId="0">#REF!</definedName>
    <definedName name="spec1">#REF!</definedName>
    <definedName name="SS" localSheetId="0">#REF!</definedName>
    <definedName name="SS">#REF!</definedName>
    <definedName name="StartingPoint2">[13]Departmental!$D$9</definedName>
    <definedName name="Summary_Sal" localSheetId="0">#REF!</definedName>
    <definedName name="Summary_Sal">#REF!</definedName>
    <definedName name="Timing_Sal" localSheetId="0">#REF!</definedName>
    <definedName name="Timing_Sal">#REF!</definedName>
    <definedName name="XX" localSheetId="0">#REF!</definedName>
    <definedName name="XX">#REF!</definedName>
    <definedName name="XXX" localSheetId="0">#REF!</definedName>
    <definedName name="XXX">#REF!</definedName>
    <definedName name="zane">'[14]Aged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3" i="1"/>
  <c r="F32" i="1"/>
  <c r="F31" i="1"/>
  <c r="F30" i="1"/>
  <c r="F29" i="1"/>
  <c r="B25" i="1" l="1"/>
  <c r="C16" i="1"/>
  <c r="D16" i="1"/>
  <c r="D25" i="1" s="1"/>
  <c r="E16" i="1"/>
  <c r="F16" i="1"/>
  <c r="B16" i="1"/>
  <c r="C25" i="1"/>
  <c r="E25" i="1"/>
  <c r="E51" i="1" l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E52" i="1" s="1"/>
  <c r="D47" i="1"/>
  <c r="C47" i="1"/>
  <c r="B47" i="1"/>
  <c r="B52" i="1" s="1"/>
  <c r="E34" i="1"/>
  <c r="E43" i="1" s="1"/>
  <c r="D34" i="1"/>
  <c r="D43" i="1" s="1"/>
  <c r="C34" i="1"/>
  <c r="C43" i="1" s="1"/>
  <c r="B34" i="1"/>
  <c r="B43" i="1" s="1"/>
  <c r="F15" i="1"/>
  <c r="F14" i="1"/>
  <c r="F13" i="1"/>
  <c r="F12" i="1"/>
  <c r="F11" i="1"/>
  <c r="F7" i="1"/>
  <c r="F25" i="1" l="1"/>
  <c r="D52" i="1"/>
  <c r="F34" i="1"/>
  <c r="F43" i="1" s="1"/>
  <c r="F48" i="1"/>
  <c r="F49" i="1"/>
  <c r="F50" i="1"/>
  <c r="F51" i="1"/>
  <c r="C52" i="1"/>
  <c r="F47" i="1"/>
  <c r="F52" i="1" l="1"/>
</calcChain>
</file>

<file path=xl/sharedStrings.xml><?xml version="1.0" encoding="utf-8"?>
<sst xmlns="http://schemas.openxmlformats.org/spreadsheetml/2006/main" count="43" uniqueCount="23">
  <si>
    <t>UNIVERSAL SERVICE FUND ACTIVITY</t>
  </si>
  <si>
    <t>SL Program</t>
  </si>
  <si>
    <t>High Cost Program</t>
  </si>
  <si>
    <t>Low Income Program</t>
  </si>
  <si>
    <t>RHC Program</t>
  </si>
  <si>
    <t>Total</t>
  </si>
  <si>
    <t>Receipts on billings</t>
  </si>
  <si>
    <t>Program Disbursements</t>
  </si>
  <si>
    <t>Administrative Disb.</t>
  </si>
  <si>
    <t>Interest Received</t>
  </si>
  <si>
    <t>Refunds</t>
  </si>
  <si>
    <t>Cash at 12/31/17</t>
  </si>
  <si>
    <t>Cash YTD</t>
  </si>
  <si>
    <t>FUND BALANCE - CASH BASIS</t>
  </si>
  <si>
    <t>Cash at 12/31/18</t>
  </si>
  <si>
    <t>Cash at 3/31/18</t>
  </si>
  <si>
    <t>Cash at 6/30/18</t>
  </si>
  <si>
    <t>Cash at 9/30/18</t>
  </si>
  <si>
    <t>First Q 2018 Activity:</t>
  </si>
  <si>
    <t>Second Q 2018 Activity:</t>
  </si>
  <si>
    <t>Third Q 2018 Activity:</t>
  </si>
  <si>
    <t>Fourth Q 2018 Activity:</t>
  </si>
  <si>
    <t>Year to Date 2018 Activity: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</si>
</sst>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3" applyFont="1"/>
    <xf numFmtId="0" fontId="2" fillId="0" borderId="0" xfId="3" applyFont="1" applyFill="1" applyAlignment="1">
      <alignment horizontal="centerContinuous"/>
    </xf>
    <xf numFmtId="39" fontId="3" fillId="0" borderId="0" xfId="4" applyFont="1" applyAlignment="1">
      <alignment horizontal="centerContinuous" wrapText="1"/>
    </xf>
    <xf numFmtId="0" fontId="3" fillId="0" borderId="0" xfId="3" applyFont="1" applyFill="1"/>
    <xf numFmtId="39" fontId="3" fillId="0" borderId="0" xfId="4" applyFont="1"/>
    <xf numFmtId="39" fontId="3" fillId="0" borderId="1" xfId="4" applyFont="1" applyBorder="1" applyAlignment="1">
      <alignment horizontal="center"/>
    </xf>
    <xf numFmtId="0" fontId="4" fillId="0" borderId="0" xfId="3" applyFont="1"/>
    <xf numFmtId="5" fontId="4" fillId="0" borderId="2" xfId="2" applyNumberFormat="1" applyFont="1" applyBorder="1"/>
    <xf numFmtId="164" fontId="3" fillId="0" borderId="0" xfId="1" applyNumberFormat="1" applyFont="1"/>
    <xf numFmtId="0" fontId="4" fillId="0" borderId="1" xfId="3" applyFont="1" applyBorder="1"/>
    <xf numFmtId="5" fontId="3" fillId="0" borderId="0" xfId="2" applyNumberFormat="1" applyFont="1" applyFill="1" applyAlignment="1">
      <alignment horizontal="right"/>
    </xf>
    <xf numFmtId="37" fontId="3" fillId="0" borderId="0" xfId="2" applyNumberFormat="1" applyFont="1" applyFill="1" applyAlignment="1">
      <alignment horizontal="right"/>
    </xf>
    <xf numFmtId="37" fontId="3" fillId="0" borderId="0" xfId="1" applyNumberFormat="1" applyFont="1" applyFill="1" applyAlignment="1">
      <alignment horizontal="right"/>
    </xf>
    <xf numFmtId="5" fontId="4" fillId="0" borderId="3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0" xfId="2" applyNumberFormat="1" applyFont="1" applyBorder="1"/>
    <xf numFmtId="0" fontId="1" fillId="0" borderId="0" xfId="3" applyFont="1"/>
    <xf numFmtId="164" fontId="3" fillId="0" borderId="0" xfId="1" applyNumberFormat="1" applyFont="1" applyBorder="1" applyAlignment="1">
      <alignment horizontal="right"/>
    </xf>
    <xf numFmtId="5" fontId="4" fillId="0" borderId="0" xfId="1" applyNumberFormat="1" applyFont="1" applyFill="1" applyBorder="1" applyAlignment="1">
      <alignment horizontal="right"/>
    </xf>
    <xf numFmtId="0" fontId="4" fillId="0" borderId="0" xfId="3" applyFont="1" applyBorder="1"/>
    <xf numFmtId="0" fontId="2" fillId="0" borderId="0" xfId="3" applyFont="1" applyFill="1" applyAlignment="1">
      <alignment horizontal="center"/>
    </xf>
    <xf numFmtId="0" fontId="4" fillId="0" borderId="0" xfId="4" applyNumberFormat="1" applyFont="1" applyAlignment="1">
      <alignment horizontal="center"/>
    </xf>
  </cellXfs>
  <cellStyles count="5">
    <cellStyle name="Comma" xfId="1" builtinId="3"/>
    <cellStyle name="Comma_Copy of ACCRUAL TEMPLATE" xfId="4"/>
    <cellStyle name="Currency" xfId="2" builtinId="4"/>
    <cellStyle name="Normal" xfId="0" builtinId="0"/>
    <cellStyle name="Normal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/>
      <sheetData sheetId="1"/>
      <sheetData sheetId="2" refreshError="1">
        <row r="9">
          <cell r="D9" t="str">
            <v>AccountName</v>
          </cell>
        </row>
      </sheetData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view="pageLayout" zoomScale="70" zoomScaleNormal="80" zoomScaleSheetLayoutView="80" zoomScalePageLayoutView="70" workbookViewId="0">
      <selection sqref="A1:F1"/>
    </sheetView>
  </sheetViews>
  <sheetFormatPr defaultColWidth="9.109375" defaultRowHeight="13.2" x14ac:dyDescent="0.25"/>
  <cols>
    <col min="1" max="1" width="32.77734375" style="1" customWidth="1"/>
    <col min="2" max="6" width="20.77734375" style="9" customWidth="1"/>
    <col min="7" max="16384" width="9.109375" style="1"/>
  </cols>
  <sheetData>
    <row r="1" spans="1:13" ht="15.6" x14ac:dyDescent="0.3">
      <c r="A1" s="21" t="s">
        <v>0</v>
      </c>
      <c r="B1" s="21"/>
      <c r="C1" s="21"/>
      <c r="D1" s="21"/>
      <c r="E1" s="21"/>
      <c r="F1" s="21"/>
    </row>
    <row r="2" spans="1:13" ht="15.6" x14ac:dyDescent="0.3">
      <c r="A2" s="2" t="s">
        <v>13</v>
      </c>
      <c r="B2" s="3"/>
      <c r="C2" s="3"/>
      <c r="D2" s="3"/>
      <c r="E2" s="3"/>
      <c r="F2" s="3"/>
    </row>
    <row r="3" spans="1:13" x14ac:dyDescent="0.25">
      <c r="A3" s="22">
        <v>2018</v>
      </c>
      <c r="B3" s="22"/>
      <c r="C3" s="22"/>
      <c r="D3" s="22"/>
      <c r="E3" s="22"/>
      <c r="F3" s="22"/>
    </row>
    <row r="4" spans="1:13" x14ac:dyDescent="0.25">
      <c r="A4" s="4"/>
      <c r="B4" s="5"/>
      <c r="C4" s="5"/>
      <c r="D4" s="5"/>
      <c r="E4" s="5"/>
      <c r="F4" s="5"/>
    </row>
    <row r="5" spans="1:13" x14ac:dyDescent="0.25">
      <c r="A5" s="4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13" x14ac:dyDescent="0.25">
      <c r="A6" s="4"/>
      <c r="B6" s="5"/>
      <c r="C6" s="5"/>
      <c r="D6" s="5"/>
      <c r="E6" s="5"/>
      <c r="F6" s="5"/>
    </row>
    <row r="7" spans="1:13" ht="13.8" customHeight="1" thickBot="1" x14ac:dyDescent="0.3">
      <c r="A7" s="7" t="s">
        <v>11</v>
      </c>
      <c r="B7" s="8">
        <v>4303695886.5412807</v>
      </c>
      <c r="C7" s="8">
        <v>1967390305.1347692</v>
      </c>
      <c r="D7" s="8">
        <v>88233134.046299994</v>
      </c>
      <c r="E7" s="8">
        <v>466090206.32559162</v>
      </c>
      <c r="F7" s="8">
        <f>SUM(B7:E7)</f>
        <v>6825409532.0479422</v>
      </c>
    </row>
    <row r="8" spans="1:13" ht="13.8" customHeight="1" thickTop="1" x14ac:dyDescent="0.25"/>
    <row r="9" spans="1:13" ht="13.8" customHeight="1" x14ac:dyDescent="0.25"/>
    <row r="10" spans="1:13" ht="13.8" customHeight="1" x14ac:dyDescent="0.25">
      <c r="A10" s="10" t="s">
        <v>18</v>
      </c>
    </row>
    <row r="11" spans="1:13" ht="13.8" customHeight="1" x14ac:dyDescent="0.25">
      <c r="A11" s="1" t="s">
        <v>6</v>
      </c>
      <c r="B11" s="11">
        <v>536875740.20562005</v>
      </c>
      <c r="C11" s="11">
        <v>1141859186.173419</v>
      </c>
      <c r="D11" s="11">
        <v>316588180.41113871</v>
      </c>
      <c r="E11" s="11">
        <v>100670773.63261601</v>
      </c>
      <c r="F11" s="11">
        <f t="shared" ref="F11:F15" si="0">SUM(B11:E11)</f>
        <v>2095993880.4227939</v>
      </c>
      <c r="G11" s="9"/>
      <c r="H11" s="9"/>
      <c r="I11" s="9"/>
      <c r="J11" s="9"/>
      <c r="K11" s="9"/>
      <c r="L11" s="9"/>
      <c r="M11" s="9"/>
    </row>
    <row r="12" spans="1:13" ht="13.8" customHeight="1" x14ac:dyDescent="0.25">
      <c r="A12" s="1" t="s">
        <v>7</v>
      </c>
      <c r="B12" s="12">
        <v>-569838691.33088231</v>
      </c>
      <c r="C12" s="12">
        <v>-1132297820.5876327</v>
      </c>
      <c r="D12" s="12">
        <v>-304329045.66342866</v>
      </c>
      <c r="E12" s="12">
        <v>-19904858.710848998</v>
      </c>
      <c r="F12" s="13">
        <f t="shared" si="0"/>
        <v>-2026370416.2927926</v>
      </c>
      <c r="G12" s="9"/>
      <c r="H12" s="9"/>
      <c r="I12" s="9"/>
      <c r="J12" s="9"/>
      <c r="K12" s="9"/>
      <c r="L12" s="9"/>
      <c r="M12" s="9"/>
    </row>
    <row r="13" spans="1:13" ht="13.8" customHeight="1" x14ac:dyDescent="0.25">
      <c r="A13" s="1" t="s">
        <v>8</v>
      </c>
      <c r="B13" s="12">
        <v>-20041236.496077999</v>
      </c>
      <c r="C13" s="12">
        <v>-14827780.631856002</v>
      </c>
      <c r="D13" s="12">
        <v>-7455703.2619839991</v>
      </c>
      <c r="E13" s="12">
        <v>-2247507.0000820002</v>
      </c>
      <c r="F13" s="13">
        <f t="shared" si="0"/>
        <v>-44572227.390000001</v>
      </c>
      <c r="G13" s="9"/>
      <c r="H13" s="9"/>
      <c r="I13" s="9"/>
      <c r="J13" s="9"/>
      <c r="K13" s="9"/>
      <c r="L13" s="9"/>
      <c r="M13" s="9"/>
    </row>
    <row r="14" spans="1:13" ht="13.8" customHeight="1" x14ac:dyDescent="0.25">
      <c r="A14" s="1" t="s">
        <v>9</v>
      </c>
      <c r="B14" s="12">
        <v>13922384.030398156</v>
      </c>
      <c r="C14" s="12">
        <v>6349886.1536219809</v>
      </c>
      <c r="D14" s="12">
        <v>277048.70867955941</v>
      </c>
      <c r="E14" s="12">
        <v>1533661.8273003087</v>
      </c>
      <c r="F14" s="13">
        <f t="shared" si="0"/>
        <v>22082980.72000001</v>
      </c>
      <c r="G14" s="9"/>
      <c r="H14" s="9"/>
      <c r="I14" s="9"/>
      <c r="J14" s="9"/>
      <c r="K14" s="9"/>
      <c r="L14" s="9"/>
      <c r="M14" s="9"/>
    </row>
    <row r="15" spans="1:13" ht="13.8" customHeight="1" x14ac:dyDescent="0.25">
      <c r="A15" s="1" t="s">
        <v>10</v>
      </c>
      <c r="B15" s="12">
        <v>-423364.29237500002</v>
      </c>
      <c r="C15" s="12">
        <v>-867904.86612500006</v>
      </c>
      <c r="D15" s="12">
        <v>-251367.49937499998</v>
      </c>
      <c r="E15" s="12">
        <v>-73874.562124999982</v>
      </c>
      <c r="F15" s="13">
        <f t="shared" si="0"/>
        <v>-1616511.22</v>
      </c>
      <c r="G15" s="9"/>
      <c r="H15" s="9"/>
      <c r="I15" s="9"/>
      <c r="J15" s="9"/>
      <c r="K15" s="9"/>
      <c r="L15" s="9"/>
      <c r="M15" s="9"/>
    </row>
    <row r="16" spans="1:13" ht="13.8" customHeight="1" thickBot="1" x14ac:dyDescent="0.3">
      <c r="A16" s="7" t="s">
        <v>15</v>
      </c>
      <c r="B16" s="14">
        <f>SUM(B11:B15)+B7</f>
        <v>4264190718.6579638</v>
      </c>
      <c r="C16" s="14">
        <f t="shared" ref="C16:F16" si="1">SUM(C11:C15)+C7</f>
        <v>1967605871.3761966</v>
      </c>
      <c r="D16" s="14">
        <f t="shared" si="1"/>
        <v>93062246.741330609</v>
      </c>
      <c r="E16" s="14">
        <f t="shared" si="1"/>
        <v>546068401.51245189</v>
      </c>
      <c r="F16" s="14">
        <f t="shared" si="1"/>
        <v>6870927238.2879438</v>
      </c>
      <c r="G16" s="9"/>
      <c r="H16" s="9"/>
      <c r="I16" s="9"/>
      <c r="J16" s="9"/>
      <c r="K16" s="9"/>
      <c r="L16" s="9"/>
      <c r="M16" s="9"/>
    </row>
    <row r="17" spans="1:13" ht="13.8" customHeight="1" thickTop="1" x14ac:dyDescent="0.25">
      <c r="B17" s="15"/>
      <c r="C17" s="15"/>
      <c r="D17" s="15"/>
      <c r="E17" s="15"/>
      <c r="F17" s="15"/>
      <c r="G17" s="9"/>
      <c r="H17" s="9"/>
      <c r="I17" s="9"/>
      <c r="J17" s="9"/>
      <c r="K17" s="9"/>
      <c r="L17" s="9"/>
      <c r="M17" s="9"/>
    </row>
    <row r="18" spans="1:13" ht="13.8" customHeight="1" x14ac:dyDescent="0.25">
      <c r="B18" s="16"/>
      <c r="C18" s="16"/>
      <c r="D18" s="16"/>
      <c r="E18" s="16"/>
      <c r="F18" s="16"/>
      <c r="G18" s="9"/>
      <c r="H18" s="9"/>
      <c r="I18" s="9"/>
      <c r="J18" s="9"/>
      <c r="K18" s="9"/>
      <c r="L18" s="9"/>
      <c r="M18" s="9"/>
    </row>
    <row r="19" spans="1:13" ht="13.8" customHeight="1" x14ac:dyDescent="0.25">
      <c r="A19" s="10" t="s">
        <v>19</v>
      </c>
      <c r="B19" s="15"/>
      <c r="C19" s="15"/>
      <c r="D19" s="15"/>
      <c r="E19" s="15"/>
      <c r="F19" s="15"/>
      <c r="G19" s="17"/>
      <c r="H19" s="17"/>
      <c r="I19" s="17"/>
      <c r="J19" s="17"/>
      <c r="K19" s="17"/>
      <c r="L19" s="17"/>
      <c r="M19" s="17"/>
    </row>
    <row r="20" spans="1:13" ht="13.8" customHeight="1" x14ac:dyDescent="0.25">
      <c r="A20" s="1" t="s">
        <v>6</v>
      </c>
      <c r="B20" s="11">
        <v>526278457.41658801</v>
      </c>
      <c r="C20" s="11">
        <v>1091495942.9012678</v>
      </c>
      <c r="D20" s="11">
        <v>316825411.90455735</v>
      </c>
      <c r="E20" s="11">
        <v>98946588.344707966</v>
      </c>
      <c r="F20" s="11">
        <v>2033546400.567121</v>
      </c>
      <c r="G20" s="17"/>
      <c r="H20" s="17"/>
      <c r="I20" s="17"/>
      <c r="J20" s="17"/>
      <c r="K20" s="17"/>
      <c r="L20" s="17"/>
      <c r="M20" s="17"/>
    </row>
    <row r="21" spans="1:13" ht="13.8" customHeight="1" x14ac:dyDescent="0.25">
      <c r="A21" s="1" t="s">
        <v>7</v>
      </c>
      <c r="B21" s="12">
        <v>-462226766.62590408</v>
      </c>
      <c r="C21" s="12">
        <v>-1138163559.6638439</v>
      </c>
      <c r="D21" s="12">
        <v>-302242211.45870924</v>
      </c>
      <c r="E21" s="12">
        <v>-62609273.518663973</v>
      </c>
      <c r="F21" s="13">
        <v>-1965241811.2671211</v>
      </c>
    </row>
    <row r="22" spans="1:13" ht="13.8" customHeight="1" x14ac:dyDescent="0.25">
      <c r="A22" s="1" t="s">
        <v>8</v>
      </c>
      <c r="B22" s="12">
        <v>-24418055.525009997</v>
      </c>
      <c r="C22" s="12">
        <v>-18971295.317345001</v>
      </c>
      <c r="D22" s="12">
        <v>-9969866.3205050007</v>
      </c>
      <c r="E22" s="12">
        <v>-2619818.8871400002</v>
      </c>
      <c r="F22" s="13">
        <v>-55979036.049999997</v>
      </c>
    </row>
    <row r="23" spans="1:13" ht="13.8" customHeight="1" x14ac:dyDescent="0.25">
      <c r="A23" s="1" t="s">
        <v>9</v>
      </c>
      <c r="B23" s="12">
        <v>9703035.9992435817</v>
      </c>
      <c r="C23" s="12">
        <v>4425475.8240518384</v>
      </c>
      <c r="D23" s="12">
        <v>193085.72353644771</v>
      </c>
      <c r="E23" s="12">
        <v>1068866.9331681274</v>
      </c>
      <c r="F23" s="13">
        <v>15390464.479999997</v>
      </c>
    </row>
    <row r="24" spans="1:13" ht="13.8" customHeight="1" x14ac:dyDescent="0.25">
      <c r="A24" s="1" t="s">
        <v>10</v>
      </c>
      <c r="B24" s="12">
        <v>-88375.903011999995</v>
      </c>
      <c r="C24" s="12">
        <v>-184414.25795699997</v>
      </c>
      <c r="D24" s="12">
        <v>-53568.441988999999</v>
      </c>
      <c r="E24" s="12">
        <v>-17249.107041999996</v>
      </c>
      <c r="F24" s="13">
        <v>-343607.70999999996</v>
      </c>
    </row>
    <row r="25" spans="1:13" ht="13.8" customHeight="1" thickBot="1" x14ac:dyDescent="0.3">
      <c r="A25" s="7" t="s">
        <v>16</v>
      </c>
      <c r="B25" s="14">
        <f>SUM(B20:B24)+B16</f>
        <v>4313439014.0198689</v>
      </c>
      <c r="C25" s="14">
        <f t="shared" ref="C25:F25" si="2">SUM(C20:C24)+C16</f>
        <v>1906208020.8623703</v>
      </c>
      <c r="D25" s="14">
        <f t="shared" si="2"/>
        <v>97815098.148221165</v>
      </c>
      <c r="E25" s="14">
        <f t="shared" si="2"/>
        <v>580837515.27748203</v>
      </c>
      <c r="F25" s="14">
        <f t="shared" si="2"/>
        <v>6898299648.3079433</v>
      </c>
    </row>
    <row r="26" spans="1:13" ht="13.8" customHeight="1" thickTop="1" x14ac:dyDescent="0.25">
      <c r="B26" s="18"/>
      <c r="C26" s="18"/>
      <c r="D26" s="18"/>
      <c r="E26" s="18"/>
      <c r="F26" s="18"/>
    </row>
    <row r="27" spans="1:13" ht="13.8" customHeight="1" x14ac:dyDescent="0.25">
      <c r="B27" s="18"/>
      <c r="C27" s="18"/>
      <c r="D27" s="18"/>
      <c r="E27" s="18"/>
      <c r="F27" s="18"/>
    </row>
    <row r="28" spans="1:13" ht="13.8" customHeight="1" x14ac:dyDescent="0.25">
      <c r="A28" s="10" t="s">
        <v>20</v>
      </c>
      <c r="B28" s="15"/>
      <c r="C28" s="15"/>
      <c r="D28" s="15"/>
      <c r="E28" s="15"/>
      <c r="F28" s="15"/>
    </row>
    <row r="29" spans="1:13" ht="13.8" customHeight="1" x14ac:dyDescent="0.25">
      <c r="A29" s="1" t="s">
        <v>6</v>
      </c>
      <c r="B29" s="11">
        <v>430929699.21535695</v>
      </c>
      <c r="C29" s="11">
        <v>1151238162.2749069</v>
      </c>
      <c r="D29" s="11">
        <v>305682813.58960789</v>
      </c>
      <c r="E29" s="11">
        <v>98936762.143590987</v>
      </c>
      <c r="F29" s="11">
        <f t="shared" ref="F29:F33" si="3">SUM(B29:E29)</f>
        <v>1986787437.2234628</v>
      </c>
    </row>
    <row r="30" spans="1:13" ht="13.8" customHeight="1" x14ac:dyDescent="0.25">
      <c r="A30" s="1" t="s">
        <v>7</v>
      </c>
      <c r="B30" s="12">
        <v>-594773887.9801755</v>
      </c>
      <c r="C30" s="12">
        <v>-1247848558.8160362</v>
      </c>
      <c r="D30" s="12">
        <v>-282441521.6446349</v>
      </c>
      <c r="E30" s="12">
        <v>-82675452.712615997</v>
      </c>
      <c r="F30" s="13">
        <f t="shared" si="3"/>
        <v>-2207739421.1534629</v>
      </c>
    </row>
    <row r="31" spans="1:13" ht="13.8" customHeight="1" x14ac:dyDescent="0.25">
      <c r="A31" s="1" t="s">
        <v>8</v>
      </c>
      <c r="B31" s="12">
        <v>-21980140.582074001</v>
      </c>
      <c r="C31" s="12">
        <v>-17077188.544852998</v>
      </c>
      <c r="D31" s="12">
        <v>-8974468.2202370018</v>
      </c>
      <c r="E31" s="12">
        <v>-2358254.4228360001</v>
      </c>
      <c r="F31" s="13">
        <f t="shared" si="3"/>
        <v>-50390051.770000003</v>
      </c>
    </row>
    <row r="32" spans="1:13" ht="13.8" customHeight="1" x14ac:dyDescent="0.25">
      <c r="A32" s="1" t="s">
        <v>9</v>
      </c>
      <c r="B32" s="12">
        <v>3954621.2363290088</v>
      </c>
      <c r="C32" s="12">
        <v>1803670.5909387893</v>
      </c>
      <c r="D32" s="12">
        <v>78695.049960518983</v>
      </c>
      <c r="E32" s="12">
        <v>435633.12277168263</v>
      </c>
      <c r="F32" s="13">
        <f t="shared" si="3"/>
        <v>6272619.9999999991</v>
      </c>
    </row>
    <row r="33" spans="1:6" ht="13.8" customHeight="1" x14ac:dyDescent="0.25">
      <c r="A33" s="1" t="s">
        <v>10</v>
      </c>
      <c r="B33" s="12">
        <v>-240248.45310400001</v>
      </c>
      <c r="C33" s="12">
        <v>-668024.60904400004</v>
      </c>
      <c r="D33" s="12">
        <v>-175004.85518800002</v>
      </c>
      <c r="E33" s="12">
        <v>-56700.902664000001</v>
      </c>
      <c r="F33" s="13">
        <f t="shared" si="3"/>
        <v>-1139978.82</v>
      </c>
    </row>
    <row r="34" spans="1:6" ht="13.8" customHeight="1" thickBot="1" x14ac:dyDescent="0.3">
      <c r="A34" s="7" t="s">
        <v>17</v>
      </c>
      <c r="B34" s="14">
        <f>SUM(B25:B33)</f>
        <v>4131329057.4562011</v>
      </c>
      <c r="C34" s="14">
        <f>SUM(C25:C33)</f>
        <v>1793656081.7582827</v>
      </c>
      <c r="D34" s="14">
        <f>SUM(D25:D33)</f>
        <v>111985612.06772971</v>
      </c>
      <c r="E34" s="14">
        <f>SUM(E25:E33)</f>
        <v>595119502.50572884</v>
      </c>
      <c r="F34" s="14">
        <f>SUM(F25:F33)</f>
        <v>6632090253.7879429</v>
      </c>
    </row>
    <row r="35" spans="1:6" ht="13.8" customHeight="1" thickTop="1" x14ac:dyDescent="0.25">
      <c r="A35" s="7"/>
    </row>
    <row r="36" spans="1:6" ht="13.8" customHeight="1" x14ac:dyDescent="0.25">
      <c r="B36" s="15"/>
      <c r="C36" s="15"/>
      <c r="D36" s="15"/>
      <c r="E36" s="15"/>
      <c r="F36" s="15"/>
    </row>
    <row r="37" spans="1:6" ht="13.8" customHeight="1" x14ac:dyDescent="0.25">
      <c r="A37" s="10" t="s">
        <v>21</v>
      </c>
      <c r="B37" s="15"/>
      <c r="C37" s="15"/>
      <c r="D37" s="15"/>
      <c r="E37" s="15"/>
      <c r="F37" s="15"/>
    </row>
    <row r="38" spans="1:6" ht="13.8" customHeight="1" x14ac:dyDescent="0.25">
      <c r="A38" s="1" t="s">
        <v>6</v>
      </c>
      <c r="B38" s="11">
        <v>0</v>
      </c>
      <c r="C38" s="11">
        <v>0</v>
      </c>
      <c r="D38" s="11">
        <v>0</v>
      </c>
      <c r="E38" s="11">
        <v>0</v>
      </c>
      <c r="F38" s="11">
        <f t="shared" ref="F38:F42" si="4">SUM(B38:E38)</f>
        <v>0</v>
      </c>
    </row>
    <row r="39" spans="1:6" ht="13.8" customHeight="1" x14ac:dyDescent="0.25">
      <c r="A39" s="1" t="s">
        <v>7</v>
      </c>
      <c r="B39" s="12">
        <v>0</v>
      </c>
      <c r="C39" s="12">
        <v>0</v>
      </c>
      <c r="D39" s="12">
        <v>0</v>
      </c>
      <c r="E39" s="12">
        <v>0</v>
      </c>
      <c r="F39" s="13">
        <f t="shared" si="4"/>
        <v>0</v>
      </c>
    </row>
    <row r="40" spans="1:6" ht="13.8" customHeight="1" x14ac:dyDescent="0.25">
      <c r="A40" s="1" t="s">
        <v>8</v>
      </c>
      <c r="B40" s="12">
        <v>0</v>
      </c>
      <c r="C40" s="12">
        <v>0</v>
      </c>
      <c r="D40" s="12">
        <v>0</v>
      </c>
      <c r="E40" s="12">
        <v>0</v>
      </c>
      <c r="F40" s="13">
        <f t="shared" si="4"/>
        <v>0</v>
      </c>
    </row>
    <row r="41" spans="1:6" ht="13.8" customHeight="1" x14ac:dyDescent="0.25">
      <c r="A41" s="1" t="s">
        <v>9</v>
      </c>
      <c r="B41" s="12">
        <v>0</v>
      </c>
      <c r="C41" s="12">
        <v>0</v>
      </c>
      <c r="D41" s="12">
        <v>0</v>
      </c>
      <c r="E41" s="12">
        <v>0</v>
      </c>
      <c r="F41" s="13">
        <f t="shared" si="4"/>
        <v>0</v>
      </c>
    </row>
    <row r="42" spans="1:6" ht="13.8" customHeight="1" x14ac:dyDescent="0.25">
      <c r="A42" s="1" t="s">
        <v>10</v>
      </c>
      <c r="B42" s="12">
        <v>0</v>
      </c>
      <c r="C42" s="12">
        <v>0</v>
      </c>
      <c r="D42" s="12">
        <v>0</v>
      </c>
      <c r="E42" s="12">
        <v>0</v>
      </c>
      <c r="F42" s="13">
        <f t="shared" si="4"/>
        <v>0</v>
      </c>
    </row>
    <row r="43" spans="1:6" ht="13.8" customHeight="1" thickBot="1" x14ac:dyDescent="0.3">
      <c r="A43" s="7" t="s">
        <v>14</v>
      </c>
      <c r="B43" s="14">
        <f>SUM(B34:B42)</f>
        <v>4131329057.4562011</v>
      </c>
      <c r="C43" s="14">
        <f>SUM(C34:C42)</f>
        <v>1793656081.7582827</v>
      </c>
      <c r="D43" s="14">
        <f>SUM(D34:D42)</f>
        <v>111985612.06772971</v>
      </c>
      <c r="E43" s="14">
        <f>SUM(E34:E42)</f>
        <v>595119502.50572884</v>
      </c>
      <c r="F43" s="14">
        <f>SUM(F34:F42)</f>
        <v>6632090253.7879429</v>
      </c>
    </row>
    <row r="44" spans="1:6" ht="13.8" customHeight="1" thickTop="1" x14ac:dyDescent="0.25">
      <c r="A44" s="7"/>
      <c r="B44" s="19"/>
      <c r="C44" s="19"/>
      <c r="D44" s="19"/>
      <c r="E44" s="19"/>
      <c r="F44" s="19"/>
    </row>
    <row r="45" spans="1:6" ht="13.8" customHeight="1" x14ac:dyDescent="0.25">
      <c r="A45" s="7"/>
      <c r="B45" s="19"/>
      <c r="C45" s="19"/>
      <c r="D45" s="19"/>
      <c r="E45" s="19"/>
      <c r="F45" s="19"/>
    </row>
    <row r="46" spans="1:6" ht="13.8" customHeight="1" x14ac:dyDescent="0.25">
      <c r="A46" s="10" t="s">
        <v>22</v>
      </c>
      <c r="B46" s="19"/>
      <c r="C46" s="19"/>
      <c r="D46" s="19"/>
      <c r="E46" s="19"/>
      <c r="F46" s="19"/>
    </row>
    <row r="47" spans="1:6" ht="13.8" customHeight="1" x14ac:dyDescent="0.25">
      <c r="A47" s="1" t="s">
        <v>6</v>
      </c>
      <c r="B47" s="11">
        <f>B11+B20+B29+B38</f>
        <v>1494083896.8375649</v>
      </c>
      <c r="C47" s="11">
        <f>SUM(C11,C20,C29,C38)</f>
        <v>3384593291.3495941</v>
      </c>
      <c r="D47" s="11">
        <f>SUM(D11,D20,D29,D38)</f>
        <v>939096405.90530396</v>
      </c>
      <c r="E47" s="11">
        <f>SUM(E11,E20,E29,E38)</f>
        <v>298554124.12091494</v>
      </c>
      <c r="F47" s="11">
        <f t="shared" ref="F47:F51" si="5">SUM(B47:E47)</f>
        <v>6116327718.213377</v>
      </c>
    </row>
    <row r="48" spans="1:6" ht="13.8" customHeight="1" x14ac:dyDescent="0.25">
      <c r="A48" s="1" t="s">
        <v>7</v>
      </c>
      <c r="B48" s="12">
        <f>B12+B21+B30+B39</f>
        <v>-1626839345.9369619</v>
      </c>
      <c r="C48" s="12">
        <f t="shared" ref="C48:E51" si="6">C12+C21+C30+C39</f>
        <v>-3518309939.0675125</v>
      </c>
      <c r="D48" s="12">
        <f t="shared" si="6"/>
        <v>-889012778.76677275</v>
      </c>
      <c r="E48" s="12">
        <f t="shared" si="6"/>
        <v>-165189584.94212896</v>
      </c>
      <c r="F48" s="13">
        <f t="shared" si="5"/>
        <v>-6199351648.713377</v>
      </c>
    </row>
    <row r="49" spans="1:6" ht="13.8" customHeight="1" x14ac:dyDescent="0.25">
      <c r="A49" s="1" t="s">
        <v>8</v>
      </c>
      <c r="B49" s="12">
        <f>B13+B22+B31+B40</f>
        <v>-66439432.603161998</v>
      </c>
      <c r="C49" s="12">
        <f t="shared" si="6"/>
        <v>-50876264.494054005</v>
      </c>
      <c r="D49" s="12">
        <f t="shared" si="6"/>
        <v>-26400037.802726001</v>
      </c>
      <c r="E49" s="12">
        <f t="shared" si="6"/>
        <v>-7225580.3100580005</v>
      </c>
      <c r="F49" s="13">
        <f t="shared" si="5"/>
        <v>-150941315.21000001</v>
      </c>
    </row>
    <row r="50" spans="1:6" ht="13.8" customHeight="1" x14ac:dyDescent="0.25">
      <c r="A50" s="1" t="s">
        <v>9</v>
      </c>
      <c r="B50" s="12">
        <f>B14+B23+B32+B41</f>
        <v>27580041.265970748</v>
      </c>
      <c r="C50" s="12">
        <f t="shared" si="6"/>
        <v>12579032.568612609</v>
      </c>
      <c r="D50" s="12">
        <f t="shared" si="6"/>
        <v>548829.4821765261</v>
      </c>
      <c r="E50" s="12">
        <f t="shared" si="6"/>
        <v>3038161.8832401191</v>
      </c>
      <c r="F50" s="13">
        <f t="shared" si="5"/>
        <v>43746065.200000003</v>
      </c>
    </row>
    <row r="51" spans="1:6" ht="13.8" customHeight="1" x14ac:dyDescent="0.25">
      <c r="A51" s="1" t="s">
        <v>10</v>
      </c>
      <c r="B51" s="12">
        <f>B15+B24+B33+B42</f>
        <v>-751988.64849100006</v>
      </c>
      <c r="C51" s="12">
        <f t="shared" si="6"/>
        <v>-1720343.733126</v>
      </c>
      <c r="D51" s="12">
        <f t="shared" si="6"/>
        <v>-479940.79655199999</v>
      </c>
      <c r="E51" s="12">
        <f t="shared" si="6"/>
        <v>-147824.57183099998</v>
      </c>
      <c r="F51" s="13">
        <f t="shared" si="5"/>
        <v>-3100097.7500000005</v>
      </c>
    </row>
    <row r="52" spans="1:6" ht="13.8" customHeight="1" thickBot="1" x14ac:dyDescent="0.3">
      <c r="A52" s="20" t="s">
        <v>12</v>
      </c>
      <c r="B52" s="14">
        <f>SUM(B47:B51)+B7</f>
        <v>4131329057.4562016</v>
      </c>
      <c r="C52" s="14">
        <f>SUM(C47:C51)+C7</f>
        <v>1793656081.7582834</v>
      </c>
      <c r="D52" s="14">
        <f>SUM(D47:D51)+D7</f>
        <v>111985612.06772973</v>
      </c>
      <c r="E52" s="14">
        <f>SUM(E47:E51)+E7</f>
        <v>595119502.50572872</v>
      </c>
      <c r="F52" s="14">
        <f>SUM(F47:F51)+F7</f>
        <v>6632090253.7879419</v>
      </c>
    </row>
    <row r="53" spans="1:6" ht="13.8" thickTop="1" x14ac:dyDescent="0.25"/>
  </sheetData>
  <mergeCells count="2">
    <mergeCell ref="A1:F1"/>
    <mergeCell ref="A3:F3"/>
  </mergeCells>
  <pageMargins left="1" right="1" top="1.25" bottom="1.25" header="0.5" footer="0.5"/>
  <pageSetup scale="60" orientation="portrait" r:id="rId1"/>
  <headerFooter>
    <oddHeader>&amp;R&amp;"Times New Roman,Bold"&amp;12Appendix M03
1Q2019
Page &amp;Nof &amp;P</oddHeader>
    <oddFooter>&amp;L&amp;"Times New Roman,Regular"&amp;12USAC&amp;C&amp;"Times New Roman,Regular"&amp;12Unaudited&amp;R&amp;"Times New Roman,Regular"&amp;12November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Cash Quarterly</vt:lpstr>
      <vt:lpstr>'2018 Cash Quarterly'!Print_Area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AMiller</cp:lastModifiedBy>
  <cp:lastPrinted>2018-10-08T14:38:17Z</cp:lastPrinted>
  <dcterms:created xsi:type="dcterms:W3CDTF">2018-01-15T20:56:14Z</dcterms:created>
  <dcterms:modified xsi:type="dcterms:W3CDTF">2018-10-08T14:39:35Z</dcterms:modified>
</cp:coreProperties>
</file>