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1\4Q2021\Step 1 - Filing Appendices and Working Drafts\M0\"/>
    </mc:Choice>
  </mc:AlternateContent>
  <bookViews>
    <workbookView xWindow="0" yWindow="0" windowWidth="19200" windowHeight="7050"/>
  </bookViews>
  <sheets>
    <sheet name="M02" sheetId="1" r:id="rId1"/>
  </sheets>
  <definedNames>
    <definedName name="_ftn1" localSheetId="0">'M02'!#REF!</definedName>
    <definedName name="_ftn2" localSheetId="0">'M02'!#REF!</definedName>
    <definedName name="_ftn3" localSheetId="0">'M02'!#REF!</definedName>
    <definedName name="_ftn4" localSheetId="0">'M02'!#REF!</definedName>
    <definedName name="_ftn5" localSheetId="0">'M02'!#REF!</definedName>
    <definedName name="_ftn6" localSheetId="0">'M02'!#REF!</definedName>
    <definedName name="_ftnref1" localSheetId="0">'M02'!#REF!</definedName>
    <definedName name="_ftnref2" localSheetId="0">'M02'!#REF!</definedName>
    <definedName name="_ftnref3" localSheetId="0">'M02'!#REF!</definedName>
    <definedName name="_ftnref4" localSheetId="0">'M02'!#REF!</definedName>
    <definedName name="_ftnref5" localSheetId="0">'M02'!#REF!</definedName>
    <definedName name="_ftnref6" localSheetId="0">'M02'!#REF!</definedName>
    <definedName name="_xlnm.Print_Area" localSheetId="0">'M02'!$A$1:$C$64</definedName>
  </definedNames>
  <calcPr calcId="162913"/>
</workbook>
</file>

<file path=xl/calcChain.xml><?xml version="1.0" encoding="utf-8"?>
<calcChain xmlns="http://schemas.openxmlformats.org/spreadsheetml/2006/main">
  <c r="C14" i="1" l="1"/>
  <c r="C62" i="1" l="1"/>
  <c r="C17" i="1" l="1"/>
  <c r="C20" i="1" l="1"/>
  <c r="C52" i="1"/>
  <c r="C42" i="1" l="1"/>
  <c r="C29" i="1" l="1"/>
  <c r="C32" i="1" l="1"/>
  <c r="A24" i="1" l="1"/>
  <c r="A46" i="1" s="1"/>
  <c r="A36" i="1" l="1"/>
  <c r="A56" i="1" l="1"/>
</calcChain>
</file>

<file path=xl/sharedStrings.xml><?xml version="1.0" encoding="utf-8"?>
<sst xmlns="http://schemas.openxmlformats.org/spreadsheetml/2006/main" count="45" uniqueCount="34">
  <si>
    <t>High Cost Support Mechanism</t>
  </si>
  <si>
    <t>High Cost Loop Support</t>
  </si>
  <si>
    <t>Subtotal High Cost Support Mechanism Program Demand</t>
  </si>
  <si>
    <t>Low Income Support Mechanism</t>
  </si>
  <si>
    <t>Lifeline Assistance</t>
  </si>
  <si>
    <t>Link-Up</t>
  </si>
  <si>
    <t>Subtotal Low Income Support Mechanism Program Demand</t>
  </si>
  <si>
    <t>Rural Health Care Support Mechanism</t>
  </si>
  <si>
    <t>Rural Health Care Support</t>
  </si>
  <si>
    <t>Schools and Libraries Support Mechanism</t>
  </si>
  <si>
    <t>Schools and Libraries Support</t>
  </si>
  <si>
    <t>Prior Period Adjustment</t>
  </si>
  <si>
    <t>Frozen Price Cap Carrier Support</t>
  </si>
  <si>
    <t>Frozen Competitive ETC Support</t>
  </si>
  <si>
    <t>USAC Administrative Costs (including Capital Expenditures)</t>
  </si>
  <si>
    <t>Connect America Fund Phase II</t>
  </si>
  <si>
    <t>Alaska Plan Support</t>
  </si>
  <si>
    <t>(stated in millions)</t>
  </si>
  <si>
    <r>
      <t>USAC Administrative Costs (including Capital Expenditures)</t>
    </r>
    <r>
      <rPr>
        <vertAlign val="superscript"/>
        <sz val="12"/>
        <rFont val="Times New Roman"/>
        <family val="1"/>
      </rPr>
      <t>1</t>
    </r>
  </si>
  <si>
    <t>Connect America Fund Broadband Loop Support</t>
  </si>
  <si>
    <t>Alternative Connect America Cost Model</t>
  </si>
  <si>
    <t>Connect America Fund Intercarrier Compensation Support</t>
  </si>
  <si>
    <t>Connect America Fund Phase II Auction</t>
  </si>
  <si>
    <t>Uniendo a Puerto Rico Fund and Connect USVI Fund</t>
  </si>
  <si>
    <t>Connected Care Pilot Program</t>
  </si>
  <si>
    <t>Connected Care Pilot Program Support Mechanism</t>
  </si>
  <si>
    <t>Rural Digital Opportunity Fund</t>
  </si>
  <si>
    <r>
      <rPr>
        <vertAlign val="superscript"/>
        <sz val="9"/>
        <rFont val="Times New Roman"/>
        <family val="1"/>
      </rPr>
      <t>1</t>
    </r>
    <r>
      <rPr>
        <sz val="9"/>
        <rFont val="Times New Roman"/>
        <family val="1"/>
      </rPr>
      <t xml:space="preserve"> Rural Heath Care administrative costs will be funded within the $612.02 million program cap.</t>
    </r>
  </si>
  <si>
    <t>Fund Size Projections for 4Q2021</t>
  </si>
  <si>
    <t>Total High Cost Support Mechanism Contributions 4Q2021</t>
  </si>
  <si>
    <t>Total Low Income Support Mechanism Contributions 4Q2021</t>
  </si>
  <si>
    <t>Total Rural Health Care Support Mechanism Contributions 4Q2021</t>
  </si>
  <si>
    <t>Total Connected Care Pilot Program Contributions 4Q2021</t>
  </si>
  <si>
    <t>Total Schools and Libraries Support Mechanism Contributions 4Q2021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</si>
</sst>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_);\(&quot;$&quot;#,##0.000\)"/>
    <numFmt numFmtId="165" formatCode="0.000_);\(0.000\)"/>
    <numFmt numFmtId="166" formatCode="0.00_);\(0.00\)"/>
  </numFmts>
  <fonts count="15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vertAlign val="superscript"/>
      <sz val="12"/>
      <name val="Times New Roman"/>
      <family val="1"/>
    </font>
    <font>
      <vertAlign val="superscript"/>
      <sz val="9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>
      <alignment vertical="top" wrapText="1"/>
    </xf>
    <xf numFmtId="43" fontId="14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Fill="1" applyAlignment="1">
      <alignment horizontal="right" vertical="top" wrapText="1"/>
    </xf>
    <xf numFmtId="0" fontId="4" fillId="0" borderId="0" xfId="0" applyFont="1" applyFill="1" applyAlignment="1">
      <alignment vertical="top" wrapText="1"/>
    </xf>
    <xf numFmtId="0" fontId="2" fillId="0" borderId="0" xfId="0" applyFont="1"/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centerContinuous" vertical="top"/>
    </xf>
    <xf numFmtId="0" fontId="2" fillId="0" borderId="0" xfId="0" applyFont="1" applyFill="1" applyAlignment="1">
      <alignment horizontal="centerContinuous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164" fontId="2" fillId="0" borderId="0" xfId="0" applyNumberFormat="1" applyFont="1" applyFill="1" applyAlignment="1">
      <alignment horizontal="right" vertical="top" wrapText="1"/>
    </xf>
    <xf numFmtId="0" fontId="2" fillId="0" borderId="0" xfId="0" applyFont="1" applyFill="1" applyAlignment="1">
      <alignment vertical="top" wrapText="1"/>
    </xf>
    <xf numFmtId="44" fontId="2" fillId="0" borderId="0" xfId="1" applyNumberFormat="1" applyFont="1" applyFill="1" applyAlignment="1">
      <alignment horizontal="right" vertical="top" wrapText="1"/>
    </xf>
    <xf numFmtId="0" fontId="2" fillId="0" borderId="0" xfId="0" applyFont="1" applyFill="1" applyAlignment="1">
      <alignment vertical="top"/>
    </xf>
    <xf numFmtId="0" fontId="8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2" fontId="2" fillId="0" borderId="0" xfId="0" applyNumberFormat="1" applyFont="1" applyFill="1" applyAlignment="1">
      <alignment vertical="top" wrapText="1"/>
    </xf>
    <xf numFmtId="8" fontId="2" fillId="0" borderId="0" xfId="0" applyNumberFormat="1" applyFont="1" applyFill="1" applyAlignment="1">
      <alignment vertical="top"/>
    </xf>
    <xf numFmtId="0" fontId="6" fillId="0" borderId="0" xfId="0" applyFont="1" applyFill="1" applyAlignment="1">
      <alignment vertical="top"/>
    </xf>
    <xf numFmtId="2" fontId="2" fillId="0" borderId="0" xfId="0" applyNumberFormat="1" applyFont="1" applyFill="1" applyAlignment="1">
      <alignment horizontal="right" vertical="top"/>
    </xf>
    <xf numFmtId="0" fontId="6" fillId="0" borderId="0" xfId="0" applyFont="1" applyFill="1" applyAlignment="1">
      <alignment horizontal="right" vertical="top" wrapText="1"/>
    </xf>
    <xf numFmtId="2" fontId="9" fillId="0" borderId="0" xfId="0" applyNumberFormat="1" applyFont="1" applyFill="1" applyAlignment="1">
      <alignment vertical="top" wrapText="1"/>
    </xf>
    <xf numFmtId="165" fontId="6" fillId="0" borderId="0" xfId="0" applyNumberFormat="1" applyFont="1" applyFill="1" applyAlignment="1">
      <alignment vertical="top" wrapText="1"/>
    </xf>
    <xf numFmtId="0" fontId="10" fillId="0" borderId="0" xfId="0" applyFont="1" applyAlignment="1">
      <alignment vertical="top"/>
    </xf>
    <xf numFmtId="0" fontId="3" fillId="0" borderId="0" xfId="0" applyFont="1" applyFill="1" applyAlignment="1">
      <alignment horizontal="left" vertical="top" wrapText="1" indent="1"/>
    </xf>
    <xf numFmtId="8" fontId="2" fillId="0" borderId="0" xfId="0" applyNumberFormat="1" applyFont="1" applyFill="1" applyAlignment="1">
      <alignment horizontal="right" vertical="top"/>
    </xf>
    <xf numFmtId="0" fontId="8" fillId="0" borderId="0" xfId="0" applyFont="1" applyFill="1" applyAlignment="1">
      <alignment vertical="top" wrapText="1"/>
    </xf>
    <xf numFmtId="44" fontId="3" fillId="0" borderId="0" xfId="1" applyNumberFormat="1" applyFont="1" applyFill="1" applyAlignment="1">
      <alignment horizontal="right" vertical="top" wrapText="1"/>
    </xf>
    <xf numFmtId="166" fontId="2" fillId="0" borderId="0" xfId="0" applyNumberFormat="1" applyFont="1" applyFill="1" applyAlignment="1">
      <alignment horizontal="right" vertical="top" wrapText="1"/>
    </xf>
    <xf numFmtId="44" fontId="8" fillId="0" borderId="1" xfId="1" applyFont="1" applyFill="1" applyBorder="1" applyAlignment="1">
      <alignment horizontal="right" vertical="top" wrapText="1"/>
    </xf>
    <xf numFmtId="2" fontId="2" fillId="0" borderId="3" xfId="0" applyNumberFormat="1" applyFont="1" applyFill="1" applyBorder="1" applyAlignment="1">
      <alignment vertical="top"/>
    </xf>
    <xf numFmtId="166" fontId="2" fillId="0" borderId="0" xfId="0" applyNumberFormat="1" applyFont="1" applyFill="1" applyBorder="1" applyAlignment="1">
      <alignment horizontal="right" vertical="top" wrapText="1"/>
    </xf>
    <xf numFmtId="2" fontId="2" fillId="0" borderId="0" xfId="0" applyNumberFormat="1" applyFont="1" applyFill="1" applyAlignment="1">
      <alignment vertical="top"/>
    </xf>
    <xf numFmtId="44" fontId="8" fillId="0" borderId="2" xfId="1" applyNumberFormat="1" applyFont="1" applyFill="1" applyBorder="1" applyAlignment="1">
      <alignment horizontal="right" vertical="top" wrapText="1"/>
    </xf>
    <xf numFmtId="0" fontId="1" fillId="0" borderId="0" xfId="0" applyFont="1"/>
    <xf numFmtId="44" fontId="2" fillId="0" borderId="0" xfId="1" applyNumberFormat="1" applyFont="1" applyFill="1" applyBorder="1" applyAlignment="1">
      <alignment horizontal="right" vertical="top" wrapText="1"/>
    </xf>
    <xf numFmtId="43" fontId="0" fillId="0" borderId="0" xfId="4" applyFont="1"/>
    <xf numFmtId="44" fontId="0" fillId="0" borderId="0" xfId="0" applyNumberFormat="1"/>
    <xf numFmtId="44" fontId="8" fillId="0" borderId="1" xfId="1" applyNumberFormat="1" applyFont="1" applyFill="1" applyBorder="1" applyAlignment="1">
      <alignment horizontal="right" vertical="top" wrapText="1"/>
    </xf>
    <xf numFmtId="43" fontId="2" fillId="0" borderId="0" xfId="0" applyNumberFormat="1" applyFont="1" applyFill="1" applyAlignment="1">
      <alignment horizontal="right" vertical="top" wrapText="1"/>
    </xf>
    <xf numFmtId="43" fontId="2" fillId="0" borderId="0" xfId="1" applyNumberFormat="1" applyFont="1" applyFill="1" applyAlignment="1">
      <alignment horizontal="right" vertical="top" wrapText="1"/>
    </xf>
    <xf numFmtId="43" fontId="2" fillId="0" borderId="3" xfId="0" applyNumberFormat="1" applyFont="1" applyFill="1" applyBorder="1" applyAlignment="1">
      <alignment horizontal="right" vertical="top" wrapText="1"/>
    </xf>
    <xf numFmtId="43" fontId="2" fillId="0" borderId="0" xfId="1" applyNumberFormat="1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vertical="top" wrapText="1"/>
    </xf>
    <xf numFmtId="0" fontId="2" fillId="0" borderId="0" xfId="0" applyFont="1" applyAlignment="1">
      <alignment horizontal="center" vertical="top"/>
    </xf>
  </cellXfs>
  <cellStyles count="5">
    <cellStyle name="Comma" xfId="4" builtinId="3"/>
    <cellStyle name="Currency" xfId="1" builtinId="4"/>
    <cellStyle name="Currency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Q64"/>
  <sheetViews>
    <sheetView tabSelected="1" zoomScale="80" zoomScaleNormal="80" zoomScaleSheetLayoutView="120" zoomScalePageLayoutView="70" workbookViewId="0"/>
  </sheetViews>
  <sheetFormatPr defaultColWidth="9.1796875" defaultRowHeight="15.5" x14ac:dyDescent="0.35"/>
  <cols>
    <col min="1" max="1" width="75.54296875" style="3" customWidth="1"/>
    <col min="2" max="2" width="7.26953125" style="4" bestFit="1" customWidth="1"/>
    <col min="3" max="3" width="14.81640625" style="4" customWidth="1"/>
    <col min="4" max="4" width="12" customWidth="1"/>
    <col min="70" max="16384" width="9.1796875" style="3"/>
  </cols>
  <sheetData>
    <row r="2" spans="1:69" s="7" customFormat="1" x14ac:dyDescent="0.25">
      <c r="A2" s="5" t="s">
        <v>0</v>
      </c>
      <c r="B2" s="6"/>
      <c r="C2" s="6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</row>
    <row r="3" spans="1:69" s="7" customFormat="1" x14ac:dyDescent="0.25">
      <c r="A3" s="5" t="s">
        <v>28</v>
      </c>
      <c r="B3" s="6"/>
      <c r="C3" s="6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</row>
    <row r="4" spans="1:69" s="7" customFormat="1" x14ac:dyDescent="0.25">
      <c r="A4" s="5" t="s">
        <v>17</v>
      </c>
      <c r="B4" s="6"/>
      <c r="C4" s="6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</row>
    <row r="5" spans="1:69" s="7" customFormat="1" x14ac:dyDescent="0.25">
      <c r="A5" s="8"/>
      <c r="B5" s="15"/>
      <c r="C5" s="9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</row>
    <row r="6" spans="1:69" s="12" customFormat="1" x14ac:dyDescent="0.25">
      <c r="A6" s="10" t="s">
        <v>1</v>
      </c>
      <c r="B6" s="10"/>
      <c r="C6" s="11">
        <v>91.09</v>
      </c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</row>
    <row r="7" spans="1:69" s="12" customFormat="1" x14ac:dyDescent="0.25">
      <c r="A7" s="10" t="s">
        <v>19</v>
      </c>
      <c r="B7" s="10"/>
      <c r="C7" s="41">
        <v>241.41</v>
      </c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</row>
    <row r="8" spans="1:69" s="12" customFormat="1" x14ac:dyDescent="0.25">
      <c r="A8" s="10" t="s">
        <v>12</v>
      </c>
      <c r="B8" s="10"/>
      <c r="C8" s="41">
        <v>10.95</v>
      </c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</row>
    <row r="9" spans="1:69" s="12" customFormat="1" x14ac:dyDescent="0.25">
      <c r="A9" s="10" t="s">
        <v>15</v>
      </c>
      <c r="B9" s="10"/>
      <c r="C9" s="41">
        <v>379.42</v>
      </c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</row>
    <row r="10" spans="1:69" s="12" customFormat="1" x14ac:dyDescent="0.25">
      <c r="A10" s="10" t="s">
        <v>22</v>
      </c>
      <c r="B10" s="10"/>
      <c r="C10" s="41">
        <v>38.700000000000003</v>
      </c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</row>
    <row r="11" spans="1:69" s="12" customFormat="1" x14ac:dyDescent="0.25">
      <c r="A11" s="10" t="s">
        <v>13</v>
      </c>
      <c r="B11" s="10"/>
      <c r="C11" s="41">
        <v>93.98</v>
      </c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</row>
    <row r="12" spans="1:69" s="12" customFormat="1" x14ac:dyDescent="0.25">
      <c r="A12" s="10" t="s">
        <v>21</v>
      </c>
      <c r="B12" s="10"/>
      <c r="C12" s="41">
        <v>99.01</v>
      </c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</row>
    <row r="13" spans="1:69" s="12" customFormat="1" x14ac:dyDescent="0.25">
      <c r="A13" s="10" t="s">
        <v>16</v>
      </c>
      <c r="B13" s="10"/>
      <c r="C13" s="41">
        <v>32.08</v>
      </c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</row>
    <row r="14" spans="1:69" s="12" customFormat="1" x14ac:dyDescent="0.25">
      <c r="A14" s="10" t="s">
        <v>20</v>
      </c>
      <c r="B14" s="10"/>
      <c r="C14" s="41">
        <f>157.98+127.64+0.72+6.79-57.76</f>
        <v>235.37000000000006</v>
      </c>
      <c r="D14" s="38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</row>
    <row r="15" spans="1:69" s="12" customFormat="1" x14ac:dyDescent="0.25">
      <c r="A15" s="10" t="s">
        <v>23</v>
      </c>
      <c r="B15" s="10"/>
      <c r="C15" s="43">
        <v>26.86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</row>
    <row r="16" spans="1:69" s="12" customFormat="1" x14ac:dyDescent="0.25">
      <c r="A16" s="10" t="s">
        <v>26</v>
      </c>
      <c r="B16" s="10"/>
      <c r="C16" s="42">
        <v>100.6</v>
      </c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</row>
    <row r="17" spans="1:69" s="12" customFormat="1" x14ac:dyDescent="0.25">
      <c r="A17" s="25" t="s">
        <v>2</v>
      </c>
      <c r="B17" s="10"/>
      <c r="C17" s="28">
        <f>SUM(C6:C16)</f>
        <v>1349.47</v>
      </c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</row>
    <row r="18" spans="1:69" s="12" customFormat="1" x14ac:dyDescent="0.25">
      <c r="A18" s="10" t="s">
        <v>11</v>
      </c>
      <c r="B18" s="10"/>
      <c r="C18" s="40">
        <v>-229.56</v>
      </c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</row>
    <row r="19" spans="1:69" s="12" customFormat="1" x14ac:dyDescent="0.25">
      <c r="A19" s="10" t="s">
        <v>14</v>
      </c>
      <c r="B19" s="10"/>
      <c r="C19" s="40">
        <v>17.82</v>
      </c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</row>
    <row r="20" spans="1:69" s="12" customFormat="1" ht="16" thickBot="1" x14ac:dyDescent="0.3">
      <c r="A20" s="27" t="s">
        <v>29</v>
      </c>
      <c r="B20" s="14"/>
      <c r="C20" s="39">
        <f>SUM(C17:C19)</f>
        <v>1137.73</v>
      </c>
      <c r="D20" s="37"/>
      <c r="E20" s="38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</row>
    <row r="21" spans="1:69" s="7" customFormat="1" ht="16" thickTop="1" x14ac:dyDescent="0.25">
      <c r="A21" s="12"/>
      <c r="B21" s="15"/>
      <c r="C21" s="16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</row>
    <row r="22" spans="1:69" s="7" customFormat="1" x14ac:dyDescent="0.25">
      <c r="A22" s="12"/>
      <c r="B22" s="15"/>
      <c r="C22" s="15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</row>
    <row r="23" spans="1:69" s="12" customFormat="1" x14ac:dyDescent="0.25">
      <c r="A23" s="44" t="s">
        <v>3</v>
      </c>
      <c r="B23" s="44"/>
      <c r="C23" s="44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</row>
    <row r="24" spans="1:69" s="12" customFormat="1" x14ac:dyDescent="0.25">
      <c r="A24" s="44" t="str">
        <f>A3</f>
        <v>Fund Size Projections for 4Q2021</v>
      </c>
      <c r="B24" s="44"/>
      <c r="C24" s="4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</row>
    <row r="25" spans="1:69" s="7" customFormat="1" x14ac:dyDescent="0.25">
      <c r="A25" s="47" t="s">
        <v>17</v>
      </c>
      <c r="B25" s="47"/>
      <c r="C25" s="47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</row>
    <row r="26" spans="1:69" s="12" customFormat="1" x14ac:dyDescent="0.25">
      <c r="A26" s="10"/>
      <c r="B26" s="15"/>
      <c r="C26" s="9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</row>
    <row r="27" spans="1:69" s="12" customFormat="1" x14ac:dyDescent="0.25">
      <c r="A27" s="10" t="s">
        <v>4</v>
      </c>
      <c r="B27" s="10"/>
      <c r="C27" s="11">
        <v>237.19</v>
      </c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</row>
    <row r="28" spans="1:69" s="12" customFormat="1" x14ac:dyDescent="0.25">
      <c r="A28" s="10" t="s">
        <v>5</v>
      </c>
      <c r="B28" s="10"/>
      <c r="C28" s="31">
        <v>0.03</v>
      </c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</row>
    <row r="29" spans="1:69" s="12" customFormat="1" x14ac:dyDescent="0.25">
      <c r="A29" s="25" t="s">
        <v>6</v>
      </c>
      <c r="B29" s="10"/>
      <c r="C29" s="28">
        <f>SUM(C27:C28)</f>
        <v>237.22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</row>
    <row r="30" spans="1:69" s="12" customFormat="1" x14ac:dyDescent="0.25">
      <c r="A30" s="10" t="s">
        <v>11</v>
      </c>
      <c r="B30" s="17"/>
      <c r="C30" s="32">
        <v>-22.65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</row>
    <row r="31" spans="1:69" s="12" customFormat="1" x14ac:dyDescent="0.25">
      <c r="A31" s="10" t="s">
        <v>14</v>
      </c>
      <c r="B31" s="10"/>
      <c r="C31" s="33">
        <v>16.36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</row>
    <row r="32" spans="1:69" s="12" customFormat="1" ht="16" thickBot="1" x14ac:dyDescent="0.3">
      <c r="A32" s="13" t="s">
        <v>30</v>
      </c>
      <c r="B32" s="14"/>
      <c r="C32" s="30">
        <f>SUM(C29:C31)</f>
        <v>230.93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</row>
    <row r="33" spans="1:69" s="7" customFormat="1" ht="16" thickTop="1" x14ac:dyDescent="0.25">
      <c r="A33" s="19"/>
      <c r="B33" s="19"/>
      <c r="C33" s="15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</row>
    <row r="34" spans="1:69" s="7" customFormat="1" x14ac:dyDescent="0.25">
      <c r="A34" s="12"/>
      <c r="B34" s="15"/>
      <c r="C34" s="15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</row>
    <row r="35" spans="1:69" s="12" customFormat="1" x14ac:dyDescent="0.25">
      <c r="A35" s="6" t="s">
        <v>7</v>
      </c>
      <c r="B35" s="6"/>
      <c r="C35" s="6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</row>
    <row r="36" spans="1:69" s="12" customFormat="1" x14ac:dyDescent="0.25">
      <c r="A36" s="6" t="str">
        <f>A24</f>
        <v>Fund Size Projections for 4Q2021</v>
      </c>
      <c r="B36" s="6"/>
      <c r="C36" s="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</row>
    <row r="37" spans="1:69" s="7" customFormat="1" x14ac:dyDescent="0.25">
      <c r="A37" s="5" t="s">
        <v>17</v>
      </c>
      <c r="B37" s="6"/>
      <c r="C37" s="6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</row>
    <row r="38" spans="1:69" s="12" customFormat="1" x14ac:dyDescent="0.25">
      <c r="A38" s="10"/>
      <c r="B38" s="15"/>
      <c r="C38" s="9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</row>
    <row r="39" spans="1:69" s="12" customFormat="1" x14ac:dyDescent="0.25">
      <c r="A39" s="10" t="s">
        <v>8</v>
      </c>
      <c r="B39" s="15"/>
      <c r="C39" s="11">
        <v>153.01</v>
      </c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</row>
    <row r="40" spans="1:69" s="12" customFormat="1" x14ac:dyDescent="0.25">
      <c r="A40" s="10" t="s">
        <v>11</v>
      </c>
      <c r="B40" s="20"/>
      <c r="C40" s="29">
        <v>0.11</v>
      </c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</row>
    <row r="41" spans="1:69" s="12" customFormat="1" ht="18.5" x14ac:dyDescent="0.25">
      <c r="A41" s="10" t="s">
        <v>18</v>
      </c>
      <c r="B41" s="26">
        <v>6.35</v>
      </c>
      <c r="C41" s="29">
        <v>0</v>
      </c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</row>
    <row r="42" spans="1:69" s="12" customFormat="1" ht="16" thickBot="1" x14ac:dyDescent="0.3">
      <c r="A42" s="46" t="s">
        <v>31</v>
      </c>
      <c r="B42" s="46"/>
      <c r="C42" s="30">
        <f>SUM(C39:C41)</f>
        <v>153.12</v>
      </c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</row>
    <row r="43" spans="1:69" s="12" customFormat="1" ht="16" thickTop="1" x14ac:dyDescent="0.25">
      <c r="A43" s="2"/>
      <c r="B43" s="2"/>
      <c r="C43" s="1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</row>
    <row r="44" spans="1:69" s="12" customFormat="1" x14ac:dyDescent="0.25">
      <c r="B44" s="15"/>
      <c r="C44" s="15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</row>
    <row r="45" spans="1:69" s="12" customFormat="1" x14ac:dyDescent="0.25">
      <c r="A45" s="6" t="s">
        <v>25</v>
      </c>
      <c r="B45" s="6"/>
      <c r="C45" s="6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</row>
    <row r="46" spans="1:69" s="12" customFormat="1" x14ac:dyDescent="0.25">
      <c r="A46" s="6" t="str">
        <f>A24</f>
        <v>Fund Size Projections for 4Q2021</v>
      </c>
      <c r="B46" s="6"/>
      <c r="C46" s="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</row>
    <row r="47" spans="1:69" s="7" customFormat="1" x14ac:dyDescent="0.25">
      <c r="A47" s="5" t="s">
        <v>17</v>
      </c>
      <c r="B47" s="6"/>
      <c r="C47" s="6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</row>
    <row r="48" spans="1:69" s="12" customFormat="1" x14ac:dyDescent="0.25">
      <c r="B48" s="15"/>
      <c r="C48" s="15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</row>
    <row r="49" spans="1:69" s="12" customFormat="1" x14ac:dyDescent="0.25">
      <c r="A49" s="10" t="s">
        <v>24</v>
      </c>
      <c r="B49" s="21"/>
      <c r="C49" s="36">
        <v>8.33</v>
      </c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</row>
    <row r="50" spans="1:69" s="12" customFormat="1" x14ac:dyDescent="0.25">
      <c r="A50" s="10" t="s">
        <v>11</v>
      </c>
      <c r="B50" s="21"/>
      <c r="C50" s="29">
        <v>-0.09</v>
      </c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</row>
    <row r="51" spans="1:69" s="12" customFormat="1" x14ac:dyDescent="0.25">
      <c r="A51" s="12" t="s">
        <v>14</v>
      </c>
      <c r="B51" s="18"/>
      <c r="C51" s="31">
        <v>0.31</v>
      </c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</row>
    <row r="52" spans="1:69" s="12" customFormat="1" ht="16" thickBot="1" x14ac:dyDescent="0.3">
      <c r="A52" s="46" t="s">
        <v>32</v>
      </c>
      <c r="B52" s="46"/>
      <c r="C52" s="34">
        <f>SUM(C49:C51)</f>
        <v>8.5500000000000007</v>
      </c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</row>
    <row r="53" spans="1:69" s="12" customFormat="1" ht="16" thickTop="1" x14ac:dyDescent="0.25">
      <c r="A53" s="2"/>
      <c r="B53" s="2"/>
      <c r="C53" s="1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</row>
    <row r="54" spans="1:69" s="12" customFormat="1" x14ac:dyDescent="0.25">
      <c r="B54" s="15"/>
      <c r="C54" s="15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</row>
    <row r="55" spans="1:69" s="12" customFormat="1" x14ac:dyDescent="0.25">
      <c r="A55" s="6" t="s">
        <v>9</v>
      </c>
      <c r="B55" s="6"/>
      <c r="C55" s="6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</row>
    <row r="56" spans="1:69" s="12" customFormat="1" x14ac:dyDescent="0.25">
      <c r="A56" s="6" t="str">
        <f>A36</f>
        <v>Fund Size Projections for 4Q2021</v>
      </c>
      <c r="B56" s="6"/>
      <c r="C56" s="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</row>
    <row r="57" spans="1:69" s="7" customFormat="1" x14ac:dyDescent="0.25">
      <c r="A57" s="5" t="s">
        <v>17</v>
      </c>
      <c r="B57" s="6"/>
      <c r="C57" s="6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</row>
    <row r="58" spans="1:69" s="12" customFormat="1" x14ac:dyDescent="0.25">
      <c r="B58" s="15"/>
      <c r="C58" s="15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</row>
    <row r="59" spans="1:69" s="12" customFormat="1" x14ac:dyDescent="0.25">
      <c r="A59" s="10" t="s">
        <v>10</v>
      </c>
      <c r="B59" s="21"/>
      <c r="C59" s="11">
        <v>573.39</v>
      </c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</row>
    <row r="60" spans="1:69" s="12" customFormat="1" x14ac:dyDescent="0.25">
      <c r="A60" s="10" t="s">
        <v>11</v>
      </c>
      <c r="B60" s="21"/>
      <c r="C60" s="29">
        <v>0.45</v>
      </c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</row>
    <row r="61" spans="1:69" s="12" customFormat="1" x14ac:dyDescent="0.25">
      <c r="A61" s="12" t="s">
        <v>14</v>
      </c>
      <c r="B61" s="18"/>
      <c r="C61" s="31">
        <v>20.3</v>
      </c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</row>
    <row r="62" spans="1:69" s="12" customFormat="1" ht="16" thickBot="1" x14ac:dyDescent="0.3">
      <c r="A62" s="46" t="s">
        <v>33</v>
      </c>
      <c r="B62" s="46"/>
      <c r="C62" s="34">
        <f>SUM(C59:C61)</f>
        <v>594.14</v>
      </c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</row>
    <row r="63" spans="1:69" s="12" customFormat="1" ht="16" thickTop="1" x14ac:dyDescent="0.25">
      <c r="A63" s="10"/>
      <c r="B63" s="22"/>
      <c r="C63" s="2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</row>
    <row r="64" spans="1:69" s="24" customFormat="1" ht="12.5" x14ac:dyDescent="0.25">
      <c r="A64" s="45" t="s">
        <v>27</v>
      </c>
      <c r="B64" s="45"/>
      <c r="C64" s="4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</row>
  </sheetData>
  <mergeCells count="7">
    <mergeCell ref="A23:C23"/>
    <mergeCell ref="A64:C64"/>
    <mergeCell ref="A42:B42"/>
    <mergeCell ref="A62:B62"/>
    <mergeCell ref="A25:C25"/>
    <mergeCell ref="A24:C24"/>
    <mergeCell ref="A52:B52"/>
  </mergeCells>
  <phoneticPr fontId="7" type="noConversion"/>
  <printOptions horizontalCentered="1" verticalCentered="1"/>
  <pageMargins left="0" right="0" top="0.75" bottom="0.75" header="0.5" footer="0.5"/>
  <pageSetup scale="66" orientation="portrait" r:id="rId1"/>
  <headerFooter alignWithMargins="0">
    <oddHeader>&amp;C&amp;"Times New Roman,Bold"&amp;12Universal Service Administrative Company
&amp;"Times New Roman,Regular"Fund Size Projections for 4th Quarter 2021&amp;R&amp;"Times New Roman,Regular"&amp;12Available for Public Use
Appendix M02
4Q2021
Page &amp;P of &amp;N</oddHeader>
    <oddFooter>&amp;LUSAC&amp;RAugust 2,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M02</vt:lpstr>
      <vt:lpstr>'M02'!Print_Area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Callahan</dc:creator>
  <cp:lastModifiedBy>apayne</cp:lastModifiedBy>
  <cp:lastPrinted>2021-07-15T12:50:50Z</cp:lastPrinted>
  <dcterms:created xsi:type="dcterms:W3CDTF">2006-07-26T12:34:08Z</dcterms:created>
  <dcterms:modified xsi:type="dcterms:W3CDTF">2021-07-15T12:50:58Z</dcterms:modified>
</cp:coreProperties>
</file>