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1Q2022\Step 2 - Filing Finished\Excel and CD\M0\"/>
    </mc:Choice>
  </mc:AlternateContent>
  <bookViews>
    <workbookView xWindow="0" yWindow="0" windowWidth="4080" windowHeight="1091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42" i="1" l="1"/>
  <c r="C14" i="1"/>
  <c r="C62" i="1" l="1"/>
  <c r="C17" i="1" l="1"/>
  <c r="C20" i="1" l="1"/>
  <c r="C52" i="1"/>
  <c r="C29" i="1" l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<sst xmlns="http://schemas.openxmlformats.org/spreadsheetml/2006/main" count="45" uniqueCount="34">
  <si>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</si>
  <si>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</si>
  <si>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</si>
  <si>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</si>
  <si>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</si>
  <si>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</si>
  <si>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</si>
  <si>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</si>
  <si>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</si>
  <si>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</si>
  <si>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</si>
  <si>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</si>
  <si>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</si>
  <si>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</si>
  <si>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</si>
  <si>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</si>
  <si>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</si>
  <si>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</si>
  <si>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</si>
  <si>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</si>
  <si>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</si>
  <si>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</si>
  <si>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</si>
  <si>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</si>
  <si>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</si>
  <si>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</si>
  <si>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</si>
  <si>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$612.02 million program cap.</t>
    </r>
  </si>
  <si>
    <t>Fund Size Projections for 1Q2022</t>
  </si>
  <si>
    <t>Total High Cost Support Mechanism Contributions 1Q2022</t>
  </si>
  <si>
    <t>Total Low Income Support Mechanism Contributions 1Q2022</t>
  </si>
  <si>
    <t>Total Rural Health Care Support Mechanism Contributions 1Q2022</t>
  </si>
  <si>
    <t>Total Connected Care Pilot Program Contributions 1Q2022</t>
  </si>
  <si>
    <t>Total Schools and Libraries Support Mechanism Contributions 1Q2022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</si>
</sst>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0" fontId="1" fillId="0" borderId="0" xfId="0" applyFont="1"/>
    <xf numFmtId="44" fontId="2" fillId="0" borderId="0" xfId="1" applyNumberFormat="1" applyFont="1" applyFill="1" applyBorder="1" applyAlignment="1">
      <alignment horizontal="right" vertical="top" wrapText="1"/>
    </xf>
    <xf numFmtId="43" fontId="0" fillId="0" borderId="0" xfId="4" applyFont="1"/>
    <xf numFmtId="44" fontId="0" fillId="0" borderId="0" xfId="0" applyNumberFormat="1"/>
    <xf numFmtId="44" fontId="8" fillId="0" borderId="1" xfId="1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0" fillId="0" borderId="0" xfId="0" applyNumberFormat="1"/>
    <xf numFmtId="7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zoomScale="80" zoomScaleNormal="80" zoomScaleSheetLayoutView="120" zoomScalePageLayoutView="70" workbookViewId="0">
      <selection activeCell="F11" sqref="F11"/>
    </sheetView>
  </sheetViews>
  <sheetFormatPr defaultColWidth="9.1796875" defaultRowHeight="15.5" x14ac:dyDescent="0.35"/>
  <cols>
    <col min="1" max="1" width="75.54296875" style="3" customWidth="1"/>
    <col min="2" max="2" width="7.26953125" style="4" bestFit="1" customWidth="1"/>
    <col min="3" max="3" width="14.81640625" style="4" customWidth="1"/>
    <col min="4" max="4" width="12" customWidth="1"/>
    <col min="70" max="16384" width="9.17968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28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5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x14ac:dyDescent="0.25">
      <c r="A6" s="10" t="s">
        <v>1</v>
      </c>
      <c r="B6" s="10"/>
      <c r="C6" s="11">
        <v>92.24</v>
      </c>
      <c r="D6" s="44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2" customFormat="1" x14ac:dyDescent="0.25">
      <c r="A7" s="10" t="s">
        <v>19</v>
      </c>
      <c r="B7" s="10"/>
      <c r="C7" s="41">
        <v>232.57</v>
      </c>
      <c r="D7" s="44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2" customFormat="1" x14ac:dyDescent="0.25">
      <c r="A8" s="10" t="s">
        <v>12</v>
      </c>
      <c r="B8" s="10"/>
      <c r="C8" s="41">
        <v>10.95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2" customFormat="1" x14ac:dyDescent="0.25">
      <c r="A9" s="10" t="s">
        <v>15</v>
      </c>
      <c r="B9" s="10"/>
      <c r="C9" s="41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x14ac:dyDescent="0.25">
      <c r="A10" s="10" t="s">
        <v>22</v>
      </c>
      <c r="B10" s="10"/>
      <c r="C10" s="41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x14ac:dyDescent="0.25">
      <c r="A11" s="10" t="s">
        <v>13</v>
      </c>
      <c r="B11" s="10"/>
      <c r="C11" s="41">
        <v>91.89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x14ac:dyDescent="0.25">
      <c r="A12" s="10" t="s">
        <v>21</v>
      </c>
      <c r="B12" s="10"/>
      <c r="C12" s="41">
        <v>92.07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x14ac:dyDescent="0.25">
      <c r="A13" s="10" t="s">
        <v>16</v>
      </c>
      <c r="B13" s="10"/>
      <c r="C13" s="41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x14ac:dyDescent="0.25">
      <c r="A14" s="10" t="s">
        <v>20</v>
      </c>
      <c r="B14" s="10"/>
      <c r="C14" s="41">
        <f>156.61+126.58+0.72+6.78-56.25</f>
        <v>234.44</v>
      </c>
      <c r="D14" s="3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x14ac:dyDescent="0.25">
      <c r="A15" s="10" t="s">
        <v>23</v>
      </c>
      <c r="B15" s="10"/>
      <c r="C15" s="43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x14ac:dyDescent="0.25">
      <c r="A16" s="10" t="s">
        <v>26</v>
      </c>
      <c r="B16" s="10"/>
      <c r="C16" s="42">
        <v>137.28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x14ac:dyDescent="0.25">
      <c r="A17" s="25" t="s">
        <v>2</v>
      </c>
      <c r="B17" s="10"/>
      <c r="C17" s="28">
        <f>SUM(C6:C16)</f>
        <v>993.99999999999989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12" customFormat="1" x14ac:dyDescent="0.25">
      <c r="A18" s="10" t="s">
        <v>11</v>
      </c>
      <c r="B18" s="10"/>
      <c r="C18" s="40">
        <v>35.22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12" customFormat="1" x14ac:dyDescent="0.25">
      <c r="A19" s="10" t="s">
        <v>14</v>
      </c>
      <c r="B19" s="10"/>
      <c r="C19" s="40">
        <v>15.3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12" customFormat="1" ht="16" thickBot="1" x14ac:dyDescent="0.3">
      <c r="A20" s="27" t="s">
        <v>29</v>
      </c>
      <c r="B20" s="14"/>
      <c r="C20" s="39">
        <f>SUM(C17:C19)</f>
        <v>1044.5199999999998</v>
      </c>
      <c r="D20" s="37"/>
      <c r="E20" s="3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7" customFormat="1" ht="16" thickTop="1" x14ac:dyDescent="0.25">
      <c r="A21" s="12"/>
      <c r="B21" s="15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7" customFormat="1" x14ac:dyDescent="0.25">
      <c r="A22" s="12"/>
      <c r="B22" s="15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2" customFormat="1" x14ac:dyDescent="0.25">
      <c r="A23" s="46" t="s">
        <v>3</v>
      </c>
      <c r="B23" s="46"/>
      <c r="C23" s="46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2" customFormat="1" x14ac:dyDescent="0.25">
      <c r="A24" s="46" t="str">
        <f>A3</f>
        <v>Fund Size Projections for 1Q2022</v>
      </c>
      <c r="B24" s="46"/>
      <c r="C24" s="46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49" t="s">
        <v>17</v>
      </c>
      <c r="B25" s="49"/>
      <c r="C25" s="49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2" customFormat="1" x14ac:dyDescent="0.25">
      <c r="A26" s="10"/>
      <c r="B26" s="15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2" customFormat="1" x14ac:dyDescent="0.25">
      <c r="A27" s="10" t="s">
        <v>4</v>
      </c>
      <c r="B27" s="10"/>
      <c r="C27" s="11">
        <v>206.06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2" customFormat="1" x14ac:dyDescent="0.25">
      <c r="A28" s="10" t="s">
        <v>5</v>
      </c>
      <c r="B28" s="10"/>
      <c r="C28" s="31">
        <v>0.04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2" customFormat="1" x14ac:dyDescent="0.25">
      <c r="A29" s="25" t="s">
        <v>6</v>
      </c>
      <c r="B29" s="10"/>
      <c r="C29" s="28">
        <f>SUM(C27:C28)</f>
        <v>206.1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2" customFormat="1" x14ac:dyDescent="0.25">
      <c r="A30" s="10" t="s">
        <v>11</v>
      </c>
      <c r="B30" s="17"/>
      <c r="C30" s="32">
        <v>-83.77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2" customFormat="1" x14ac:dyDescent="0.25">
      <c r="A31" s="10" t="s">
        <v>14</v>
      </c>
      <c r="B31" s="10"/>
      <c r="C31" s="33">
        <v>15.18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2" customFormat="1" ht="16" thickBot="1" x14ac:dyDescent="0.3">
      <c r="A32" s="13" t="s">
        <v>30</v>
      </c>
      <c r="B32" s="14"/>
      <c r="C32" s="30">
        <f>SUM(C29:C31)</f>
        <v>137.51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" thickTop="1" x14ac:dyDescent="0.25">
      <c r="A33" s="19"/>
      <c r="B33" s="19"/>
      <c r="C33" s="1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2"/>
      <c r="B34" s="15"/>
      <c r="C34" s="1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2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2" customFormat="1" x14ac:dyDescent="0.25">
      <c r="A36" s="6" t="str">
        <f>A24</f>
        <v>Fund Size Projections for 1Q2022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2" customFormat="1" x14ac:dyDescent="0.25">
      <c r="A38" s="10"/>
      <c r="B38" s="15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2" customFormat="1" x14ac:dyDescent="0.25">
      <c r="A39" s="10" t="s">
        <v>8</v>
      </c>
      <c r="B39" s="15"/>
      <c r="C39" s="45">
        <v>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2" customFormat="1" x14ac:dyDescent="0.25">
      <c r="A40" s="10" t="s">
        <v>11</v>
      </c>
      <c r="B40" s="20"/>
      <c r="C40" s="29">
        <v>11.72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2" customFormat="1" ht="18.5" x14ac:dyDescent="0.25">
      <c r="A41" s="10" t="s">
        <v>18</v>
      </c>
      <c r="B41" s="26">
        <v>5.94</v>
      </c>
      <c r="C41" s="29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2" customFormat="1" ht="16" thickBot="1" x14ac:dyDescent="0.3">
      <c r="A42" s="48" t="s">
        <v>31</v>
      </c>
      <c r="B42" s="48"/>
      <c r="C42" s="30">
        <f>SUM(C39:C41)</f>
        <v>11.72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2" customFormat="1" ht="16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2" customFormat="1" x14ac:dyDescent="0.25">
      <c r="B44" s="15"/>
      <c r="C44" s="15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2" customFormat="1" x14ac:dyDescent="0.25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2" customFormat="1" x14ac:dyDescent="0.25">
      <c r="A46" s="6" t="str">
        <f>A24</f>
        <v>Fund Size Projections for 1Q2022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2" customFormat="1" x14ac:dyDescent="0.25">
      <c r="B48" s="15"/>
      <c r="C48" s="1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2" customFormat="1" x14ac:dyDescent="0.25">
      <c r="A49" s="10" t="s">
        <v>24</v>
      </c>
      <c r="B49" s="21"/>
      <c r="C49" s="36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2" customFormat="1" x14ac:dyDescent="0.25">
      <c r="A50" s="10" t="s">
        <v>11</v>
      </c>
      <c r="B50" s="21"/>
      <c r="C50" s="29">
        <v>0.71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2" customFormat="1" x14ac:dyDescent="0.25">
      <c r="A51" s="12" t="s">
        <v>14</v>
      </c>
      <c r="B51" s="18"/>
      <c r="C51" s="31">
        <v>0.17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2" customFormat="1" ht="16" thickBot="1" x14ac:dyDescent="0.3">
      <c r="A52" s="48" t="s">
        <v>32</v>
      </c>
      <c r="B52" s="48"/>
      <c r="C52" s="34">
        <f>SUM(C49:C51)</f>
        <v>9.2099999999999991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2" customFormat="1" ht="16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2" customFormat="1" x14ac:dyDescent="0.25">
      <c r="B54" s="15"/>
      <c r="C54" s="15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2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2" customFormat="1" x14ac:dyDescent="0.25">
      <c r="A56" s="6" t="str">
        <f>A36</f>
        <v>Fund Size Projections for 1Q2022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2" customFormat="1" x14ac:dyDescent="0.25">
      <c r="B58" s="15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2" customFormat="1" x14ac:dyDescent="0.25">
      <c r="A59" s="10" t="s">
        <v>10</v>
      </c>
      <c r="B59" s="21"/>
      <c r="C59" s="11">
        <v>573.39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2" customFormat="1" x14ac:dyDescent="0.25">
      <c r="A60" s="10" t="s">
        <v>11</v>
      </c>
      <c r="B60" s="21"/>
      <c r="C60" s="29">
        <v>45.58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2" customFormat="1" x14ac:dyDescent="0.25">
      <c r="A61" s="12" t="s">
        <v>14</v>
      </c>
      <c r="B61" s="18"/>
      <c r="C61" s="31">
        <v>18.98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2" customFormat="1" ht="16" thickBot="1" x14ac:dyDescent="0.3">
      <c r="A62" s="48" t="s">
        <v>33</v>
      </c>
      <c r="B62" s="48"/>
      <c r="C62" s="34">
        <f>SUM(C59:C61)</f>
        <v>637.95000000000005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2" customFormat="1" ht="16" thickTop="1" x14ac:dyDescent="0.25">
      <c r="A63" s="10"/>
      <c r="B63" s="22"/>
      <c r="C63" s="2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4" customFormat="1" ht="12.5" x14ac:dyDescent="0.25">
      <c r="A64" s="47" t="s">
        <v>27</v>
      </c>
      <c r="B64" s="47"/>
      <c r="C64" s="47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1st Quarter 2022&amp;R&amp;"Times New Roman,Regular"&amp;12Available for Public Use
Appendix M02
1Q2022
Page &amp;P of &amp;N</oddHeader>
    <oddFooter>&amp;LUSAC&amp;RNovember 2,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2021-10-13T16:29:22Z</cp:lastPrinted>
  <dcterms:created xsi:type="dcterms:W3CDTF">2006-07-26T12:34:08Z</dcterms:created>
  <dcterms:modified xsi:type="dcterms:W3CDTF">2021-11-01T19:02:55Z</dcterms:modified>
</cp:coreProperties>
</file>