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2Q2022\Step 1 - Filing Appendices and Working Drafts\M0\"/>
    </mc:Choice>
  </mc:AlternateContent>
  <bookViews>
    <workbookView xWindow="0" yWindow="0" windowWidth="28800" windowHeight="12300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'M03'!$A$1:$G$57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G56" i="1" s="1"/>
  <c r="G45" i="1"/>
  <c r="G44" i="1"/>
  <c r="G43" i="1"/>
  <c r="G42" i="1"/>
  <c r="G41" i="1"/>
  <c r="G36" i="1"/>
  <c r="G35" i="1"/>
  <c r="F54" i="1"/>
  <c r="D53" i="1"/>
  <c r="G33" i="1"/>
  <c r="G32" i="1"/>
  <c r="G31" i="1"/>
  <c r="G26" i="1"/>
  <c r="F55" i="1"/>
  <c r="G25" i="1"/>
  <c r="E54" i="1"/>
  <c r="D54" i="1"/>
  <c r="G24" i="1"/>
  <c r="C53" i="1"/>
  <c r="B53" i="1"/>
  <c r="G22" i="1"/>
  <c r="B52" i="1"/>
  <c r="F51" i="1"/>
  <c r="G21" i="1"/>
  <c r="G16" i="1"/>
  <c r="E55" i="1"/>
  <c r="D55" i="1"/>
  <c r="C55" i="1"/>
  <c r="G15" i="1"/>
  <c r="G14" i="1"/>
  <c r="C54" i="1"/>
  <c r="B54" i="1"/>
  <c r="F53" i="1"/>
  <c r="E53" i="1"/>
  <c r="F17" i="1"/>
  <c r="F27" i="1" s="1"/>
  <c r="F37" i="1" s="1"/>
  <c r="F47" i="1" s="1"/>
  <c r="E17" i="1"/>
  <c r="E27" i="1" s="1"/>
  <c r="E37" i="1" s="1"/>
  <c r="E47" i="1" s="1"/>
  <c r="D17" i="1"/>
  <c r="D27" i="1" s="1"/>
  <c r="D37" i="1" s="1"/>
  <c r="D47" i="1" s="1"/>
  <c r="C52" i="1"/>
  <c r="E51" i="1"/>
  <c r="D51" i="1"/>
  <c r="C51" i="1"/>
  <c r="B17" i="1"/>
  <c r="G7" i="1"/>
  <c r="G53" i="1" l="1"/>
  <c r="B27" i="1"/>
  <c r="G17" i="1"/>
  <c r="C57" i="1"/>
  <c r="G54" i="1"/>
  <c r="F57" i="1"/>
  <c r="D57" i="1"/>
  <c r="C17" i="1"/>
  <c r="C27" i="1" s="1"/>
  <c r="C37" i="1" s="1"/>
  <c r="C47" i="1" s="1"/>
  <c r="G34" i="1"/>
  <c r="B51" i="1"/>
  <c r="D52" i="1"/>
  <c r="B55" i="1"/>
  <c r="G55" i="1" s="1"/>
  <c r="E52" i="1"/>
  <c r="E57" i="1" s="1"/>
  <c r="G11" i="1"/>
  <c r="F52" i="1"/>
  <c r="G12" i="1"/>
  <c r="G23" i="1"/>
  <c r="G13" i="1"/>
  <c r="G51" i="1" l="1"/>
  <c r="B57" i="1"/>
  <c r="G57" i="1" s="1"/>
  <c r="B37" i="1"/>
  <c r="G27" i="1"/>
  <c r="G52" i="1"/>
  <c r="G37" i="1" l="1"/>
  <c r="B47" i="1"/>
  <c r="G47" i="1" s="1"/>
</calcChain>
</file>

<file path=xl/sharedStrings.xml><?xml version="1.0" encoding="utf-8"?>
<sst xmlns="http://schemas.openxmlformats.org/spreadsheetml/2006/main" count="49" uniqueCount="25">
  <si>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</si>
  <si>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</si>
  <si>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</si>
  <si>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</si>
  <si>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</si>
  <si>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</si>
  <si>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</si>
  <si>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</si>
  <si>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12/31/20</t>
  </si>
  <si>
    <t>First Q 2021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</si>
  <si>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</si>
  <si>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</si>
  <si>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</si>
  <si>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</si>
  <si>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</si>
  <si>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</si>
  <si>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3/31/21</t>
  </si>
  <si>
    <t>Second Q 2021 Activity:</t>
  </si>
  <si>
    <t>Cash at 6/30/21</t>
  </si>
  <si>
    <t>Third Q 2021 Activity:</t>
  </si>
  <si>
    <t>Cash at 9/30/21</t>
  </si>
  <si>
    <t>Fourth Q 2021 Activity:</t>
  </si>
  <si>
    <t>Cash at 12/31/21</t>
  </si>
  <si>
    <t>Year to Date 2021 Activity:</t>
  </si>
  <si>
    <t>Cash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</si>
</sst>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0" fontId="5" fillId="0" borderId="0" xfId="4" applyFont="1" applyBorder="1"/>
    <xf numFmtId="43" fontId="4" fillId="0" borderId="0" xfId="1" applyFont="1"/>
    <xf numFmtId="44" fontId="4" fillId="0" borderId="0" xfId="2" applyFont="1"/>
    <xf numFmtId="44" fontId="3" fillId="0" borderId="0" xfId="2" applyFont="1"/>
    <xf numFmtId="9" fontId="4" fillId="0" borderId="0" xfId="3" applyFont="1"/>
    <xf numFmtId="0" fontId="2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73"/>
  <sheetViews>
    <sheetView tabSelected="1" zoomScale="115" zoomScaleNormal="115" zoomScaleSheetLayoutView="85" workbookViewId="0">
      <selection activeCell="C8" sqref="C8"/>
    </sheetView>
  </sheetViews>
  <sheetFormatPr defaultColWidth="0.88671875" defaultRowHeight="15.6" x14ac:dyDescent="0.3"/>
  <cols>
    <col min="1" max="1" width="24.88671875" style="1" customWidth="1"/>
    <col min="2" max="7" width="19.33203125" style="11" customWidth="1"/>
    <col min="8" max="8" width="24" style="1" customWidth="1"/>
    <col min="9" max="9" width="21.44140625" style="1" bestFit="1" customWidth="1"/>
    <col min="10" max="10" width="10.44140625" style="1" customWidth="1"/>
    <col min="11" max="11" width="5.109375" style="1" customWidth="1"/>
    <col min="12" max="12" width="11.5546875" style="1" customWidth="1"/>
    <col min="13" max="13" width="9.5546875" style="1" customWidth="1"/>
    <col min="14" max="14" width="16.44140625" style="1" customWidth="1"/>
    <col min="15" max="15" width="16.44140625" style="1" bestFit="1" customWidth="1"/>
    <col min="16" max="16" width="13.88671875" style="1" bestFit="1" customWidth="1"/>
    <col min="17" max="18" width="12.5546875" style="1" customWidth="1"/>
    <col min="19" max="16384" width="0.88671875" style="1"/>
  </cols>
  <sheetData>
    <row r="1" spans="1:36" x14ac:dyDescent="0.3">
      <c r="A1" s="28" t="s">
        <v>0</v>
      </c>
      <c r="B1" s="28"/>
      <c r="C1" s="28"/>
      <c r="D1" s="28"/>
      <c r="E1" s="28"/>
      <c r="F1" s="28"/>
      <c r="G1" s="28"/>
    </row>
    <row r="2" spans="1:36" x14ac:dyDescent="0.3">
      <c r="A2" s="28" t="s">
        <v>1</v>
      </c>
      <c r="B2" s="28"/>
      <c r="C2" s="28"/>
      <c r="D2" s="28"/>
      <c r="E2" s="28"/>
      <c r="F2" s="28"/>
      <c r="G2" s="28"/>
    </row>
    <row r="3" spans="1:36" x14ac:dyDescent="0.3">
      <c r="A3" s="28">
        <v>2021</v>
      </c>
      <c r="B3" s="28"/>
      <c r="C3" s="28"/>
      <c r="D3" s="28"/>
      <c r="E3" s="28"/>
      <c r="F3" s="28"/>
      <c r="G3" s="28"/>
    </row>
    <row r="4" spans="1:36" x14ac:dyDescent="0.3">
      <c r="A4" s="2"/>
      <c r="B4" s="3"/>
      <c r="C4" s="3"/>
      <c r="D4" s="3"/>
      <c r="E4" s="3"/>
      <c r="F4" s="3"/>
      <c r="G4" s="3"/>
    </row>
    <row r="5" spans="1:36" x14ac:dyDescent="0.3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x14ac:dyDescent="0.3">
      <c r="A6" s="4"/>
      <c r="B6" s="6"/>
      <c r="C6" s="6"/>
      <c r="D6" s="6"/>
      <c r="E6" s="6"/>
      <c r="F6" s="6"/>
      <c r="G6" s="6"/>
    </row>
    <row r="7" spans="1:36" ht="16.2" thickBot="1" x14ac:dyDescent="0.35">
      <c r="A7" s="7" t="s">
        <v>8</v>
      </c>
      <c r="B7" s="8">
        <v>3283509366.3350625</v>
      </c>
      <c r="C7" s="8">
        <v>1227465892.6008303</v>
      </c>
      <c r="D7" s="8">
        <v>33858725.052226134</v>
      </c>
      <c r="E7" s="8">
        <v>1320045736.1860514</v>
      </c>
      <c r="F7" s="8">
        <v>5568026.6950180009</v>
      </c>
      <c r="G7" s="8">
        <f>SUM(B7:F7)</f>
        <v>5870447746.8691883</v>
      </c>
    </row>
    <row r="8" spans="1:36" ht="16.2" thickTop="1" x14ac:dyDescent="0.3">
      <c r="A8" s="4"/>
      <c r="B8" s="6"/>
      <c r="C8" s="6"/>
      <c r="D8" s="6"/>
      <c r="E8" s="6"/>
      <c r="F8" s="6"/>
      <c r="G8" s="6"/>
    </row>
    <row r="9" spans="1:36" x14ac:dyDescent="0.3">
      <c r="A9" s="4"/>
      <c r="B9" s="6"/>
      <c r="C9" s="6"/>
      <c r="D9" s="6"/>
      <c r="E9" s="6"/>
      <c r="F9" s="6"/>
      <c r="G9" s="6"/>
    </row>
    <row r="10" spans="1:36" x14ac:dyDescent="0.3">
      <c r="A10" s="9" t="s">
        <v>9</v>
      </c>
      <c r="B10" s="6"/>
      <c r="C10" s="6"/>
      <c r="D10" s="6"/>
      <c r="E10" s="6"/>
      <c r="F10" s="6"/>
      <c r="G10" s="6"/>
    </row>
    <row r="11" spans="1:36" x14ac:dyDescent="0.3">
      <c r="A11" s="4" t="s">
        <v>10</v>
      </c>
      <c r="B11" s="10">
        <v>600879396.80152404</v>
      </c>
      <c r="C11" s="10">
        <v>1342694002.0458598</v>
      </c>
      <c r="D11" s="10">
        <v>260020174.789004</v>
      </c>
      <c r="E11" s="10">
        <v>163796566.94247597</v>
      </c>
      <c r="F11" s="10">
        <v>8373330.8311359994</v>
      </c>
      <c r="G11" s="10">
        <f>SUM(B11:F11)</f>
        <v>2375763471.4099998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3">
      <c r="A12" s="4" t="s">
        <v>11</v>
      </c>
      <c r="B12" s="12">
        <v>-509529944.39340234</v>
      </c>
      <c r="C12" s="12">
        <v>-1272729920.502634</v>
      </c>
      <c r="D12" s="12">
        <v>-247531663.56450999</v>
      </c>
      <c r="E12" s="12">
        <v>-229587327.33442599</v>
      </c>
      <c r="F12" s="12">
        <v>-38.605027999999947</v>
      </c>
      <c r="G12" s="13">
        <f t="shared" ref="G12:G17" si="0">SUM(B12:F12)</f>
        <v>-2259378894.4000006</v>
      </c>
      <c r="H12" s="11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3">
      <c r="A13" s="4" t="s">
        <v>12</v>
      </c>
      <c r="B13" s="12">
        <v>-17845825.809999999</v>
      </c>
      <c r="C13" s="12">
        <v>-14300982.360000001</v>
      </c>
      <c r="D13" s="12">
        <v>-14423311.389999999</v>
      </c>
      <c r="E13" s="12">
        <v>-5129325.7699999996</v>
      </c>
      <c r="F13" s="12">
        <v>-10328.48</v>
      </c>
      <c r="G13" s="13">
        <f t="shared" si="0"/>
        <v>-51709773.809999995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3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f t="shared" si="0"/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3">
      <c r="A15" s="4" t="s">
        <v>14</v>
      </c>
      <c r="B15" s="12">
        <v>-305862.58910099999</v>
      </c>
      <c r="C15" s="12">
        <v>-686392.85884100012</v>
      </c>
      <c r="D15" s="12">
        <v>-133479.26286300001</v>
      </c>
      <c r="E15" s="12">
        <v>-83273.993692999997</v>
      </c>
      <c r="F15" s="12">
        <v>-4422.6855020000003</v>
      </c>
      <c r="G15" s="13">
        <f t="shared" si="0"/>
        <v>-1213431.3899999999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6.2" thickBot="1" x14ac:dyDescent="0.35">
      <c r="A16" s="4" t="s">
        <v>15</v>
      </c>
      <c r="B16" s="12">
        <v>213.85245084762573</v>
      </c>
      <c r="C16" s="12">
        <v>-135.48984551429749</v>
      </c>
      <c r="D16" s="12">
        <v>-128.34102316945791</v>
      </c>
      <c r="E16" s="12">
        <v>78.436849594116211</v>
      </c>
      <c r="F16" s="12">
        <v>-28.467620000243187</v>
      </c>
      <c r="G16" s="13">
        <f t="shared" si="0"/>
        <v>-9.1882422566413879E-3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.2" thickTop="1" x14ac:dyDescent="0.3">
      <c r="A17" s="7" t="s">
        <v>16</v>
      </c>
      <c r="B17" s="15">
        <f>SUM(B11:B16)+B7</f>
        <v>3356707344.1965342</v>
      </c>
      <c r="C17" s="15">
        <f t="shared" ref="C17:F17" si="1">SUM(C11:C16)+C7</f>
        <v>1282442463.4353695</v>
      </c>
      <c r="D17" s="15">
        <f t="shared" si="1"/>
        <v>31790317.282833975</v>
      </c>
      <c r="E17" s="15">
        <f t="shared" si="1"/>
        <v>1249042454.467258</v>
      </c>
      <c r="F17" s="15">
        <f t="shared" si="1"/>
        <v>13926539.288004</v>
      </c>
      <c r="G17" s="15">
        <f t="shared" si="0"/>
        <v>5933909118.6700001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3">
      <c r="A18" s="4"/>
      <c r="B18" s="16"/>
      <c r="C18" s="16"/>
      <c r="D18" s="16"/>
      <c r="E18" s="16"/>
      <c r="F18" s="16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3">
      <c r="A19" s="4"/>
      <c r="B19" s="17"/>
      <c r="C19" s="17"/>
      <c r="D19" s="17"/>
      <c r="E19" s="17"/>
      <c r="F19" s="17"/>
      <c r="G19" s="17"/>
      <c r="H19" s="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">
      <c r="A20" s="9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3">
      <c r="A21" s="4" t="s">
        <v>10</v>
      </c>
      <c r="B21" s="10">
        <v>630874487.02246583</v>
      </c>
      <c r="C21" s="10">
        <v>1395908895.41682</v>
      </c>
      <c r="D21" s="10">
        <v>257368367.45259595</v>
      </c>
      <c r="E21" s="10">
        <v>155385067.32201201</v>
      </c>
      <c r="F21" s="10">
        <v>8634546.696105998</v>
      </c>
      <c r="G21" s="10">
        <f>SUM(B21:F21)</f>
        <v>2448171363.9099998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x14ac:dyDescent="0.3">
      <c r="A22" s="4" t="s">
        <v>11</v>
      </c>
      <c r="B22" s="12">
        <v>-497509048.92312217</v>
      </c>
      <c r="C22" s="12">
        <v>-1254570655.0628161</v>
      </c>
      <c r="D22" s="12">
        <v>-212383999.70990399</v>
      </c>
      <c r="E22" s="12">
        <v>-55629516.491112001</v>
      </c>
      <c r="F22" s="12">
        <v>-106.61304599999949</v>
      </c>
      <c r="G22" s="13">
        <f t="shared" ref="G22:G26" si="2">SUM(B22:F22)</f>
        <v>-2020093326.8000002</v>
      </c>
    </row>
    <row r="23" spans="1:36" x14ac:dyDescent="0.3">
      <c r="A23" s="4" t="s">
        <v>12</v>
      </c>
      <c r="B23" s="12">
        <v>-16591219.050000001</v>
      </c>
      <c r="C23" s="12">
        <v>-14610361.800000001</v>
      </c>
      <c r="D23" s="12">
        <v>-12720302.489999998</v>
      </c>
      <c r="E23" s="12">
        <v>-4938451.91</v>
      </c>
      <c r="F23" s="12">
        <v>-22858.260000000002</v>
      </c>
      <c r="G23" s="13">
        <f t="shared" si="2"/>
        <v>-48883193.509999998</v>
      </c>
    </row>
    <row r="24" spans="1:36" x14ac:dyDescent="0.3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f t="shared" si="2"/>
        <v>0</v>
      </c>
    </row>
    <row r="25" spans="1:36" x14ac:dyDescent="0.3">
      <c r="A25" s="4" t="s">
        <v>14</v>
      </c>
      <c r="B25" s="12">
        <v>-291787.17450999998</v>
      </c>
      <c r="C25" s="12">
        <v>-649477.21375399991</v>
      </c>
      <c r="D25" s="12">
        <v>-119326.94569799997</v>
      </c>
      <c r="E25" s="12">
        <v>-71709.577001999976</v>
      </c>
      <c r="F25" s="12">
        <v>-4027.1890359999989</v>
      </c>
      <c r="G25" s="13">
        <f t="shared" si="2"/>
        <v>-1136328.1000000001</v>
      </c>
    </row>
    <row r="26" spans="1:36" ht="16.2" thickBot="1" x14ac:dyDescent="0.35">
      <c r="A26" s="4" t="s">
        <v>15</v>
      </c>
      <c r="B26" s="12">
        <v>493.07839012145996</v>
      </c>
      <c r="C26" s="12">
        <v>1207.7936580181122</v>
      </c>
      <c r="D26" s="12">
        <v>-665.6246841698885</v>
      </c>
      <c r="E26" s="12">
        <v>-1059.8473722934723</v>
      </c>
      <c r="F26" s="12">
        <v>24.600013997405767</v>
      </c>
      <c r="G26" s="13">
        <f t="shared" si="2"/>
        <v>5.6736171245574951E-6</v>
      </c>
    </row>
    <row r="27" spans="1:36" ht="16.2" thickTop="1" x14ac:dyDescent="0.3">
      <c r="A27" s="7" t="s">
        <v>18</v>
      </c>
      <c r="B27" s="15">
        <f>SUM(B21:B26)+B17</f>
        <v>3473190269.1497579</v>
      </c>
      <c r="C27" s="15">
        <f t="shared" ref="C27:F27" si="3">SUM(C21:C26)+C17</f>
        <v>1408522072.5692775</v>
      </c>
      <c r="D27" s="15">
        <f t="shared" si="3"/>
        <v>63934389.96514377</v>
      </c>
      <c r="E27" s="15">
        <f t="shared" si="3"/>
        <v>1343786783.9637837</v>
      </c>
      <c r="F27" s="15">
        <f t="shared" si="3"/>
        <v>22534118.522041995</v>
      </c>
      <c r="G27" s="15">
        <f>SUM(B27:F27)</f>
        <v>6311967634.1700048</v>
      </c>
      <c r="H27" s="20"/>
    </row>
    <row r="28" spans="1:36" x14ac:dyDescent="0.3">
      <c r="A28" s="4"/>
      <c r="B28" s="21"/>
      <c r="C28" s="21"/>
      <c r="D28" s="21"/>
      <c r="E28" s="21"/>
      <c r="F28" s="21"/>
      <c r="G28" s="21"/>
    </row>
    <row r="29" spans="1:36" x14ac:dyDescent="0.3">
      <c r="A29" s="4"/>
      <c r="B29" s="21"/>
      <c r="C29" s="21"/>
      <c r="D29" s="21"/>
      <c r="E29" s="21"/>
      <c r="F29" s="21"/>
      <c r="G29" s="21"/>
    </row>
    <row r="30" spans="1:36" x14ac:dyDescent="0.3">
      <c r="A30" s="9" t="s">
        <v>19</v>
      </c>
      <c r="B30" s="16"/>
      <c r="C30" s="16"/>
      <c r="D30" s="16"/>
      <c r="E30" s="16"/>
      <c r="F30" s="16"/>
      <c r="G30" s="16"/>
    </row>
    <row r="31" spans="1:36" x14ac:dyDescent="0.3">
      <c r="A31" s="4" t="s">
        <v>10</v>
      </c>
      <c r="B31" s="10">
        <v>572198142.86005294</v>
      </c>
      <c r="C31" s="10">
        <v>1273066447.7316332</v>
      </c>
      <c r="D31" s="10">
        <v>262497476.1702975</v>
      </c>
      <c r="E31" s="10">
        <v>142634337.13051701</v>
      </c>
      <c r="F31" s="10">
        <v>8271223.7661120016</v>
      </c>
      <c r="G31" s="10">
        <f>SUM(B31:F31)</f>
        <v>2258667627.6586127</v>
      </c>
    </row>
    <row r="32" spans="1:36" x14ac:dyDescent="0.3">
      <c r="A32" s="4" t="s">
        <v>11</v>
      </c>
      <c r="B32" s="12">
        <v>-542790020.63029599</v>
      </c>
      <c r="C32" s="12">
        <v>-1281434418.1574442</v>
      </c>
      <c r="D32" s="12">
        <v>-123761507.4348485</v>
      </c>
      <c r="E32" s="12">
        <v>-165419931.12588799</v>
      </c>
      <c r="F32" s="12">
        <v>-451.19013600000017</v>
      </c>
      <c r="G32" s="13">
        <f t="shared" ref="G32:G37" si="4">SUM(B32:F32)</f>
        <v>-2113406328.5386128</v>
      </c>
    </row>
    <row r="33" spans="1:7" x14ac:dyDescent="0.3">
      <c r="A33" s="4" t="s">
        <v>12</v>
      </c>
      <c r="B33" s="12">
        <v>-18607136.531061001</v>
      </c>
      <c r="C33" s="12">
        <v>-13992579.524713</v>
      </c>
      <c r="D33" s="12">
        <v>-12436926.936957</v>
      </c>
      <c r="E33" s="12">
        <v>-4912090.0494710002</v>
      </c>
      <c r="F33" s="12">
        <v>-16491.117797999999</v>
      </c>
      <c r="G33" s="13">
        <f t="shared" si="4"/>
        <v>-49965224.160000004</v>
      </c>
    </row>
    <row r="34" spans="1:7" x14ac:dyDescent="0.3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f t="shared" si="4"/>
        <v>0</v>
      </c>
    </row>
    <row r="35" spans="1:7" x14ac:dyDescent="0.3">
      <c r="A35" s="4" t="s">
        <v>14</v>
      </c>
      <c r="B35" s="12">
        <v>-623783.47162900004</v>
      </c>
      <c r="C35" s="12">
        <v>-1386861.173645</v>
      </c>
      <c r="D35" s="12">
        <v>-302873.84060100006</v>
      </c>
      <c r="E35" s="12">
        <v>-159545.30452700003</v>
      </c>
      <c r="F35" s="12">
        <v>-9163.5595979999998</v>
      </c>
      <c r="G35" s="13">
        <f t="shared" si="4"/>
        <v>-2482227.35</v>
      </c>
    </row>
    <row r="36" spans="1:7" ht="16.2" thickBot="1" x14ac:dyDescent="0.35">
      <c r="A36" s="4" t="s">
        <v>15</v>
      </c>
      <c r="B36" s="12">
        <v>-1062.9389109611511</v>
      </c>
      <c r="C36" s="12">
        <v>-2509.3463015556335</v>
      </c>
      <c r="D36" s="12">
        <v>2981.9099481701851</v>
      </c>
      <c r="E36" s="12">
        <v>575.52369904518127</v>
      </c>
      <c r="F36" s="12">
        <v>14.8515610024333</v>
      </c>
      <c r="G36" s="13">
        <f t="shared" si="4"/>
        <v>-4.2989850044250488E-6</v>
      </c>
    </row>
    <row r="37" spans="1:7" ht="16.2" thickTop="1" x14ac:dyDescent="0.3">
      <c r="A37" s="7" t="s">
        <v>20</v>
      </c>
      <c r="B37" s="15">
        <f t="shared" ref="B37:F37" si="5">SUM(B27:B35)</f>
        <v>3483367471.3768244</v>
      </c>
      <c r="C37" s="15">
        <f t="shared" si="5"/>
        <v>1384774661.4451087</v>
      </c>
      <c r="D37" s="15">
        <f t="shared" si="5"/>
        <v>189930557.92303482</v>
      </c>
      <c r="E37" s="15">
        <f t="shared" si="5"/>
        <v>1315929554.6144149</v>
      </c>
      <c r="F37" s="15">
        <f t="shared" si="5"/>
        <v>30779236.420621999</v>
      </c>
      <c r="G37" s="15">
        <f t="shared" si="4"/>
        <v>6404781481.7800045</v>
      </c>
    </row>
    <row r="38" spans="1:7" x14ac:dyDescent="0.3">
      <c r="A38" s="7"/>
      <c r="B38" s="6"/>
      <c r="C38" s="6"/>
      <c r="D38" s="6"/>
      <c r="E38" s="6"/>
      <c r="F38" s="6"/>
      <c r="G38" s="6"/>
    </row>
    <row r="39" spans="1:7" x14ac:dyDescent="0.3">
      <c r="A39" s="4"/>
      <c r="B39" s="16"/>
      <c r="C39" s="16"/>
      <c r="D39" s="16"/>
      <c r="E39" s="16"/>
      <c r="F39" s="16"/>
      <c r="G39" s="16"/>
    </row>
    <row r="40" spans="1:7" x14ac:dyDescent="0.3">
      <c r="A40" s="9" t="s">
        <v>21</v>
      </c>
      <c r="B40" s="16"/>
      <c r="C40" s="16"/>
      <c r="D40" s="16"/>
      <c r="E40" s="16"/>
      <c r="F40" s="16"/>
      <c r="G40" s="16"/>
    </row>
    <row r="41" spans="1:7" x14ac:dyDescent="0.3">
      <c r="A41" s="4" t="s">
        <v>10</v>
      </c>
      <c r="B41" s="10">
        <v>595122251.69269502</v>
      </c>
      <c r="C41" s="10">
        <v>1194290302.7989979</v>
      </c>
      <c r="D41" s="10">
        <v>249855992.33112505</v>
      </c>
      <c r="E41" s="10">
        <v>153391406.41032502</v>
      </c>
      <c r="F41" s="10">
        <v>8741402.2882870026</v>
      </c>
      <c r="G41" s="10">
        <f>SUM(B41:F41)</f>
        <v>2201401355.52143</v>
      </c>
    </row>
    <row r="42" spans="1:7" x14ac:dyDescent="0.3">
      <c r="A42" s="4" t="s">
        <v>11</v>
      </c>
      <c r="B42" s="12">
        <v>-571104432.40389764</v>
      </c>
      <c r="C42" s="12">
        <v>-1309368861.6326525</v>
      </c>
      <c r="D42" s="12">
        <v>-136755699.108118</v>
      </c>
      <c r="E42" s="12">
        <v>-101883996.06544399</v>
      </c>
      <c r="F42" s="12">
        <v>-3.6413179999999556</v>
      </c>
      <c r="G42" s="13">
        <f t="shared" ref="G42:G47" si="6">SUM(B42:F42)</f>
        <v>-2119112992.8514302</v>
      </c>
    </row>
    <row r="43" spans="1:7" x14ac:dyDescent="0.3">
      <c r="A43" s="4" t="s">
        <v>12</v>
      </c>
      <c r="B43" s="12">
        <v>-14327522.760000002</v>
      </c>
      <c r="C43" s="12">
        <v>-11420549.039999999</v>
      </c>
      <c r="D43" s="12">
        <v>-13794416.02</v>
      </c>
      <c r="E43" s="12">
        <v>-5894718.2699999996</v>
      </c>
      <c r="F43" s="12">
        <v>-12043.75</v>
      </c>
      <c r="G43" s="13">
        <f t="shared" si="6"/>
        <v>-45449249.840000004</v>
      </c>
    </row>
    <row r="44" spans="1:7" x14ac:dyDescent="0.3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f t="shared" si="6"/>
        <v>0</v>
      </c>
    </row>
    <row r="45" spans="1:7" x14ac:dyDescent="0.3">
      <c r="A45" s="4" t="s">
        <v>14</v>
      </c>
      <c r="B45" s="12">
        <v>-484424.40305399999</v>
      </c>
      <c r="C45" s="12">
        <v>-964210.09909799998</v>
      </c>
      <c r="D45" s="12">
        <v>-200793.986034</v>
      </c>
      <c r="E45" s="12">
        <v>-124861.393572</v>
      </c>
      <c r="F45" s="12">
        <v>-7112.9382420000002</v>
      </c>
      <c r="G45" s="13">
        <f t="shared" si="6"/>
        <v>-1781402.8200000003</v>
      </c>
    </row>
    <row r="46" spans="1:7" ht="16.2" thickBot="1" x14ac:dyDescent="0.35">
      <c r="A46" s="4" t="s">
        <v>15</v>
      </c>
      <c r="B46" s="12">
        <v>-157.1981987953186</v>
      </c>
      <c r="C46" s="12">
        <v>-3184.9455170631409</v>
      </c>
      <c r="D46" s="12">
        <v>2512.0778928995132</v>
      </c>
      <c r="E46" s="12">
        <v>808.44265079498291</v>
      </c>
      <c r="F46" s="12">
        <v>21.623168006539345</v>
      </c>
      <c r="G46" s="13">
        <v>0</v>
      </c>
    </row>
    <row r="47" spans="1:7" ht="16.2" thickTop="1" x14ac:dyDescent="0.3">
      <c r="A47" s="7" t="s">
        <v>22</v>
      </c>
      <c r="B47" s="15">
        <f>SUM(B37:B46)</f>
        <v>3492573186.3043685</v>
      </c>
      <c r="C47" s="15">
        <f t="shared" ref="C47:F47" si="7">SUM(C37:C46)</f>
        <v>1257308158.5268388</v>
      </c>
      <c r="D47" s="15">
        <f t="shared" si="7"/>
        <v>289038153.21790081</v>
      </c>
      <c r="E47" s="15">
        <f t="shared" si="7"/>
        <v>1361418193.7383747</v>
      </c>
      <c r="F47" s="15">
        <f t="shared" si="7"/>
        <v>39501500.002517007</v>
      </c>
      <c r="G47" s="15">
        <f t="shared" si="6"/>
        <v>6439839191.79</v>
      </c>
    </row>
    <row r="48" spans="1:7" x14ac:dyDescent="0.3">
      <c r="A48" s="7"/>
      <c r="B48" s="22"/>
      <c r="C48" s="22"/>
      <c r="D48" s="22"/>
      <c r="E48" s="22"/>
      <c r="F48" s="22"/>
      <c r="G48" s="22"/>
    </row>
    <row r="49" spans="1:7" x14ac:dyDescent="0.3">
      <c r="A49" s="7"/>
      <c r="B49" s="22"/>
      <c r="C49" s="22"/>
      <c r="D49" s="22"/>
      <c r="E49" s="22"/>
      <c r="F49" s="22"/>
      <c r="G49" s="22"/>
    </row>
    <row r="50" spans="1:7" hidden="1" x14ac:dyDescent="0.3">
      <c r="A50" s="9" t="s">
        <v>23</v>
      </c>
      <c r="B50" s="22"/>
      <c r="C50" s="22"/>
      <c r="D50" s="22"/>
      <c r="E50" s="22"/>
      <c r="F50" s="22"/>
      <c r="G50" s="22"/>
    </row>
    <row r="51" spans="1:7" hidden="1" x14ac:dyDescent="0.3">
      <c r="A51" s="4" t="s">
        <v>10</v>
      </c>
      <c r="B51" s="10">
        <f t="shared" ref="B51:F56" si="8">B11+B21+B31+B41</f>
        <v>2399074278.3767381</v>
      </c>
      <c r="C51" s="10">
        <f>SUM(C11,C21,C31,C41)</f>
        <v>5205959647.9933109</v>
      </c>
      <c r="D51" s="10">
        <f>SUM(D11,D21,D31,D41)</f>
        <v>1029742010.7430224</v>
      </c>
      <c r="E51" s="10">
        <f>SUM(E11,E21,E31,E41)</f>
        <v>615207377.80533004</v>
      </c>
      <c r="F51" s="10">
        <f>SUM(F11,F21,F31,F41)</f>
        <v>34020503.581641003</v>
      </c>
      <c r="G51" s="10">
        <f>SUM(B51:F51)</f>
        <v>9284003818.500042</v>
      </c>
    </row>
    <row r="52" spans="1:7" hidden="1" x14ac:dyDescent="0.3">
      <c r="A52" s="4" t="s">
        <v>11</v>
      </c>
      <c r="B52" s="12">
        <f t="shared" si="8"/>
        <v>-2120933446.350718</v>
      </c>
      <c r="C52" s="12">
        <f t="shared" si="8"/>
        <v>-5118103855.355547</v>
      </c>
      <c r="D52" s="12">
        <f t="shared" si="8"/>
        <v>-720432869.81738043</v>
      </c>
      <c r="E52" s="12">
        <f t="shared" si="8"/>
        <v>-552520771.01687002</v>
      </c>
      <c r="F52" s="12">
        <f t="shared" si="8"/>
        <v>-600.04952799999955</v>
      </c>
      <c r="G52" s="13">
        <f t="shared" ref="G52:G57" si="9">SUM(B52:F52)</f>
        <v>-8511991542.590044</v>
      </c>
    </row>
    <row r="53" spans="1:7" hidden="1" x14ac:dyDescent="0.3">
      <c r="A53" s="4" t="s">
        <v>12</v>
      </c>
      <c r="B53" s="12">
        <f t="shared" si="8"/>
        <v>-67371704.151060998</v>
      </c>
      <c r="C53" s="12">
        <f t="shared" si="8"/>
        <v>-54324472.724713005</v>
      </c>
      <c r="D53" s="12">
        <f t="shared" si="8"/>
        <v>-53374956.836956993</v>
      </c>
      <c r="E53" s="12">
        <f t="shared" si="8"/>
        <v>-20874585.999471001</v>
      </c>
      <c r="F53" s="12">
        <f t="shared" si="8"/>
        <v>-61721.607798000005</v>
      </c>
      <c r="G53" s="13">
        <f t="shared" si="9"/>
        <v>-196007441.32000002</v>
      </c>
    </row>
    <row r="54" spans="1:7" hidden="1" x14ac:dyDescent="0.3">
      <c r="A54" s="4" t="s">
        <v>13</v>
      </c>
      <c r="B54" s="12">
        <f t="shared" si="8"/>
        <v>0</v>
      </c>
      <c r="C54" s="12">
        <f t="shared" si="8"/>
        <v>0</v>
      </c>
      <c r="D54" s="12">
        <f t="shared" si="8"/>
        <v>0</v>
      </c>
      <c r="E54" s="12">
        <f t="shared" si="8"/>
        <v>0</v>
      </c>
      <c r="F54" s="12">
        <f t="shared" si="8"/>
        <v>0</v>
      </c>
      <c r="G54" s="13">
        <f t="shared" si="9"/>
        <v>0</v>
      </c>
    </row>
    <row r="55" spans="1:7" hidden="1" x14ac:dyDescent="0.3">
      <c r="A55" s="4" t="s">
        <v>14</v>
      </c>
      <c r="B55" s="12">
        <f>B15+B25+B35+B45</f>
        <v>-1705857.6382940002</v>
      </c>
      <c r="C55" s="12">
        <f t="shared" si="8"/>
        <v>-3686941.345338</v>
      </c>
      <c r="D55" s="12">
        <f t="shared" si="8"/>
        <v>-756474.03519600001</v>
      </c>
      <c r="E55" s="12">
        <f t="shared" si="8"/>
        <v>-439390.26879400003</v>
      </c>
      <c r="F55" s="12">
        <f t="shared" si="8"/>
        <v>-24726.372378</v>
      </c>
      <c r="G55" s="13">
        <f t="shared" si="9"/>
        <v>-6613389.6600000001</v>
      </c>
    </row>
    <row r="56" spans="1:7" hidden="1" x14ac:dyDescent="0.3">
      <c r="A56" s="4" t="s">
        <v>15</v>
      </c>
      <c r="B56" s="12">
        <f t="shared" si="8"/>
        <v>-513.20626878738403</v>
      </c>
      <c r="C56" s="12">
        <f t="shared" si="8"/>
        <v>-4621.9880061149597</v>
      </c>
      <c r="D56" s="12">
        <f t="shared" si="8"/>
        <v>4700.0221337303519</v>
      </c>
      <c r="E56" s="12">
        <f t="shared" si="8"/>
        <v>402.55582714080811</v>
      </c>
      <c r="F56" s="12">
        <f t="shared" si="8"/>
        <v>32.607123006135225</v>
      </c>
      <c r="G56" s="13">
        <f t="shared" si="9"/>
        <v>-9.191025048494339E-3</v>
      </c>
    </row>
    <row r="57" spans="1:7" ht="16.2" hidden="1" thickTop="1" x14ac:dyDescent="0.3">
      <c r="A57" s="23" t="s">
        <v>24</v>
      </c>
      <c r="B57" s="15">
        <f>SUM(B51:B56)+B7</f>
        <v>3492572123.365459</v>
      </c>
      <c r="C57" s="15">
        <f t="shared" ref="C57:D57" si="10">SUM(C51:C56)+C7</f>
        <v>1257305649.1805372</v>
      </c>
      <c r="D57" s="15">
        <f t="shared" si="10"/>
        <v>289041135.12784892</v>
      </c>
      <c r="E57" s="15">
        <f>SUM(E51:E56)+E7</f>
        <v>1361418769.2620735</v>
      </c>
      <c r="F57" s="15">
        <f>SUM(F51:F56)+F7</f>
        <v>39501514.854078002</v>
      </c>
      <c r="G57" s="15">
        <f t="shared" si="9"/>
        <v>6439839191.7899961</v>
      </c>
    </row>
    <row r="58" spans="1:7" x14ac:dyDescent="0.3">
      <c r="A58" s="4"/>
      <c r="B58" s="24"/>
      <c r="C58" s="24"/>
      <c r="D58" s="24"/>
      <c r="E58" s="24"/>
      <c r="F58" s="24"/>
      <c r="G58" s="24"/>
    </row>
    <row r="59" spans="1:7" x14ac:dyDescent="0.3">
      <c r="A59" s="4"/>
      <c r="B59" s="24"/>
      <c r="C59" s="24"/>
      <c r="D59" s="24"/>
      <c r="E59" s="24"/>
      <c r="F59" s="24"/>
      <c r="G59" s="24"/>
    </row>
    <row r="60" spans="1:7" x14ac:dyDescent="0.3">
      <c r="A60" s="4"/>
      <c r="B60" s="25"/>
      <c r="C60" s="25"/>
      <c r="D60" s="25"/>
      <c r="E60" s="25"/>
      <c r="F60" s="25"/>
      <c r="G60" s="26"/>
    </row>
    <row r="61" spans="1:7" x14ac:dyDescent="0.3">
      <c r="A61" s="4"/>
      <c r="B61" s="25"/>
      <c r="C61" s="25"/>
      <c r="D61" s="25"/>
      <c r="E61" s="25"/>
      <c r="F61" s="25"/>
      <c r="G61" s="25"/>
    </row>
    <row r="62" spans="1:7" x14ac:dyDescent="0.3">
      <c r="A62" s="4"/>
      <c r="B62" s="27"/>
      <c r="C62" s="27"/>
      <c r="D62" s="27"/>
      <c r="E62" s="27"/>
      <c r="F62" s="27"/>
      <c r="G62" s="6"/>
    </row>
    <row r="63" spans="1:7" x14ac:dyDescent="0.3">
      <c r="A63" s="4"/>
      <c r="B63" s="6"/>
      <c r="C63" s="6"/>
      <c r="D63" s="6"/>
      <c r="E63" s="6"/>
      <c r="F63" s="6"/>
      <c r="G63" s="6"/>
    </row>
    <row r="64" spans="1:7" x14ac:dyDescent="0.3">
      <c r="A64" s="4"/>
      <c r="B64" s="25"/>
      <c r="C64" s="25"/>
      <c r="D64" s="25"/>
      <c r="E64" s="25"/>
      <c r="F64" s="25"/>
      <c r="G64" s="6"/>
    </row>
    <row r="65" spans="1:7" x14ac:dyDescent="0.3">
      <c r="A65" s="4"/>
      <c r="B65" s="6"/>
      <c r="C65" s="6"/>
      <c r="D65" s="6"/>
      <c r="E65" s="6"/>
      <c r="F65" s="6"/>
      <c r="G65" s="6"/>
    </row>
    <row r="66" spans="1:7" x14ac:dyDescent="0.3">
      <c r="A66" s="4"/>
      <c r="B66" s="25"/>
      <c r="C66" s="25"/>
      <c r="D66" s="25"/>
      <c r="E66" s="25"/>
      <c r="F66" s="25"/>
      <c r="G66" s="6"/>
    </row>
    <row r="67" spans="1:7" x14ac:dyDescent="0.3">
      <c r="A67" s="4"/>
      <c r="B67" s="6"/>
      <c r="C67" s="6"/>
      <c r="D67" s="6"/>
      <c r="E67" s="6"/>
      <c r="F67" s="6"/>
      <c r="G67" s="6"/>
    </row>
    <row r="68" spans="1:7" x14ac:dyDescent="0.3">
      <c r="A68" s="4"/>
      <c r="B68" s="6"/>
      <c r="C68" s="6"/>
      <c r="D68" s="6"/>
      <c r="E68" s="6"/>
      <c r="F68" s="6"/>
      <c r="G68" s="6"/>
    </row>
    <row r="69" spans="1:7" x14ac:dyDescent="0.3">
      <c r="A69" s="4"/>
      <c r="B69" s="6"/>
      <c r="C69" s="6"/>
      <c r="D69" s="6"/>
      <c r="E69" s="6"/>
      <c r="F69" s="6"/>
      <c r="G69" s="6"/>
    </row>
    <row r="70" spans="1:7" x14ac:dyDescent="0.3">
      <c r="A70" s="4"/>
      <c r="B70" s="6"/>
      <c r="C70" s="6"/>
      <c r="D70" s="6"/>
      <c r="E70" s="6"/>
      <c r="F70" s="6"/>
      <c r="G70" s="6"/>
    </row>
    <row r="71" spans="1:7" x14ac:dyDescent="0.3">
      <c r="A71" s="4"/>
      <c r="B71" s="6"/>
      <c r="C71" s="6"/>
      <c r="D71" s="6"/>
      <c r="E71" s="6"/>
      <c r="F71" s="6"/>
      <c r="G71" s="6"/>
    </row>
    <row r="72" spans="1:7" x14ac:dyDescent="0.3">
      <c r="A72" s="4"/>
      <c r="B72" s="6"/>
      <c r="C72" s="6"/>
      <c r="D72" s="6"/>
      <c r="E72" s="6"/>
      <c r="F72" s="6"/>
      <c r="G72" s="6"/>
    </row>
    <row r="73" spans="1:7" x14ac:dyDescent="0.3">
      <c r="A73" s="4"/>
      <c r="B73" s="6"/>
      <c r="C73" s="6"/>
      <c r="D73" s="6"/>
      <c r="E73" s="6"/>
      <c r="F73" s="6"/>
      <c r="G73" s="6"/>
    </row>
  </sheetData>
  <mergeCells count="3">
    <mergeCell ref="A1:G1"/>
    <mergeCell ref="A2:G2"/>
    <mergeCell ref="A3:G3"/>
  </mergeCells>
  <pageMargins left="1" right="1" top="1.25" bottom="1.25" header="0.5" footer="0.5"/>
  <pageSetup scale="58" orientation="portrait" r:id="rId1"/>
  <headerFooter alignWithMargins="0">
    <oddHeader>&amp;R&amp;"Times New Roman,Bold"&amp;12Available for Public Use
Appendix M03
2Q2022
Page 1 of 1</oddHeader>
    <oddFooter xml:space="preserve">&amp;L&amp;"Times New Roman,Regular"&amp;12USAC&amp;C&amp;"Times New Roman,Regular"&amp;12Unaudited&amp;R&amp;"Times New Roman,Regular"&amp;12January 31,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dcterms:created xsi:type="dcterms:W3CDTF">2022-01-24T15:27:33Z</dcterms:created>
  <dcterms:modified xsi:type="dcterms:W3CDTF">2022-01-28T13:16:08Z</dcterms:modified>
</cp:coreProperties>
</file>