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1Q2023\Step 1 - Filing Appendices and Working Drafts\M0\"/>
    </mc:Choice>
  </mc:AlternateContent>
  <bookViews>
    <workbookView xWindow="0" yWindow="0" windowWidth="20160" windowHeight="9015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'[8]Assumptions HC pre 2012'!$W$92</definedName>
    <definedName name="PAGE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0">'M03'!$A$1:$G$57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'[14]p.1 Lead'!#REF!</definedName>
    <definedName name="S_AJE_Tot_GT">'[14]p.1 Lead'!#REF!</definedName>
    <definedName name="S_CY_Beg_GT">'[14]p.1 Lead'!#REF!</definedName>
    <definedName name="S_CY_End_GT">'[14]p.1 Lead'!#REF!</definedName>
    <definedName name="S_PY_End_GT">'[14]p.1 Lead'!#REF!</definedName>
    <definedName name="S_RJE_Tot_GT">'[14]p.1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[15]Departmental!$D$9</definedName>
    <definedName name="Summary_Sal">#REF!</definedName>
    <definedName name="tbl_ReconciledPilotDates">#REF!</definedName>
    <definedName name="Timing_Sal">#REF!</definedName>
    <definedName name="Total_Cash_Receipts_from_operations">'[16]TR 224'!$B$31</definedName>
    <definedName name="XX">#REF!</definedName>
    <definedName name="XXX">#REF!</definedName>
    <definedName name="zane">'[17]Aged AR'!$A$2:$J$8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F54" i="1"/>
  <c r="D53" i="1"/>
  <c r="F55" i="1"/>
  <c r="E54" i="1"/>
  <c r="D54" i="1"/>
  <c r="C53" i="1"/>
  <c r="B53" i="1"/>
  <c r="B52" i="1"/>
  <c r="F51" i="1"/>
  <c r="E55" i="1"/>
  <c r="D55" i="1"/>
  <c r="C55" i="1"/>
  <c r="C54" i="1"/>
  <c r="B54" i="1"/>
  <c r="F53" i="1"/>
  <c r="E53" i="1"/>
  <c r="C52" i="1"/>
  <c r="E51" i="1"/>
  <c r="D51" i="1"/>
  <c r="C51" i="1"/>
  <c r="G56" i="1" l="1"/>
  <c r="G53" i="1"/>
  <c r="C57" i="1"/>
  <c r="G54" i="1"/>
  <c r="B51" i="1"/>
  <c r="D52" i="1"/>
  <c r="D57" i="1" s="1"/>
  <c r="B55" i="1"/>
  <c r="G55" i="1" s="1"/>
  <c r="E52" i="1"/>
  <c r="E57" i="1" s="1"/>
  <c r="F52" i="1"/>
  <c r="F57" i="1" s="1"/>
  <c r="G51" i="1" l="1"/>
  <c r="B57" i="1"/>
  <c r="G57" i="1" s="1"/>
  <c r="G52" i="1"/>
</calcChain>
</file>

<file path=xl/sharedStrings.xml><?xml version="1.0" encoding="utf-8"?>
<sst xmlns="http://schemas.openxmlformats.org/spreadsheetml/2006/main" count="49" uniqueCount="25">
  <si>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</si>
  <si>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</si>
  <si>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</si>
  <si>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</si>
  <si>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</si>
  <si>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</si>
  <si>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</si>
  <si>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</si>
  <si>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</si>
  <si>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</si>
  <si>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</si>
  <si>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</si>
  <si>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</si>
  <si>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</si>
  <si>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12/31/21</t>
  </si>
  <si>
    <t>Year to Date 2021 Activity:</t>
  </si>
  <si>
    <t>Cash YTD</t>
  </si>
  <si>
    <t>First Q 2022 Activity:</t>
  </si>
  <si>
    <t>Second Q 2022 Activity:</t>
  </si>
  <si>
    <t>Third Q 2022 Activity:</t>
  </si>
  <si>
    <t>Fourth Q 2022 Activity:</t>
  </si>
  <si>
    <t>Cash at 12/31/22</t>
  </si>
  <si>
    <t>Cash at 3/31/22</t>
  </si>
  <si>
    <t>Cash at 6/30/22</t>
  </si>
  <si>
    <t>Cash at 9/30/22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</si>
</sst>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2" fillId="0" borderId="0" xfId="4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4" fillId="0" borderId="0" xfId="4" applyFont="1"/>
    <xf numFmtId="39" fontId="4" fillId="0" borderId="1" xfId="5" applyFont="1" applyBorder="1" applyAlignment="1">
      <alignment horizontal="center"/>
    </xf>
    <xf numFmtId="164" fontId="4" fillId="0" borderId="0" xfId="1" applyNumberFormat="1" applyFont="1"/>
    <xf numFmtId="0" fontId="5" fillId="0" borderId="0" xfId="4" applyFont="1"/>
    <xf numFmtId="5" fontId="5" fillId="0" borderId="2" xfId="2" applyNumberFormat="1" applyFont="1" applyBorder="1"/>
    <xf numFmtId="0" fontId="5" fillId="0" borderId="1" xfId="4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4"/>
    <xf numFmtId="43" fontId="3" fillId="0" borderId="0" xfId="4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0" fontId="5" fillId="0" borderId="0" xfId="4" applyFont="1" applyBorder="1"/>
    <xf numFmtId="43" fontId="4" fillId="0" borderId="0" xfId="1" applyFont="1"/>
    <xf numFmtId="44" fontId="4" fillId="0" borderId="0" xfId="2" applyFont="1"/>
    <xf numFmtId="44" fontId="3" fillId="0" borderId="0" xfId="2" applyFont="1"/>
    <xf numFmtId="9" fontId="4" fillId="0" borderId="0" xfId="3" applyFont="1"/>
    <xf numFmtId="0" fontId="2" fillId="0" borderId="0" xfId="4" applyFont="1" applyFill="1" applyAlignment="1">
      <alignment horizontal="center"/>
    </xf>
  </cellXfs>
  <cellStyles count="6">
    <cellStyle name="Comma" xfId="1" builtinId="3"/>
    <cellStyle name="Comma_Copy of ACCRUAL TEMPLATE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  <sheetName val="SLA Too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73"/>
  <sheetViews>
    <sheetView tabSelected="1" view="pageLayout" zoomScaleNormal="115" zoomScaleSheetLayoutView="85" workbookViewId="0">
      <selection activeCell="B34" sqref="B34"/>
    </sheetView>
  </sheetViews>
  <sheetFormatPr defaultColWidth="0.85546875" defaultRowHeight="15.75" x14ac:dyDescent="0.25"/>
  <cols>
    <col min="1" max="1" width="24.85546875" style="1" customWidth="1"/>
    <col min="2" max="7" width="19.28515625" style="11" customWidth="1"/>
    <col min="8" max="8" width="24" style="1" customWidth="1"/>
    <col min="9" max="9" width="21.42578125" style="1" bestFit="1" customWidth="1"/>
    <col min="10" max="10" width="10.42578125" style="1" customWidth="1"/>
    <col min="11" max="11" width="5.140625" style="1" customWidth="1"/>
    <col min="12" max="12" width="11.5703125" style="1" customWidth="1"/>
    <col min="13" max="13" width="9.5703125" style="1" customWidth="1"/>
    <col min="14" max="14" width="16.42578125" style="1" customWidth="1"/>
    <col min="15" max="15" width="16.42578125" style="1" bestFit="1" customWidth="1"/>
    <col min="16" max="16" width="13.85546875" style="1" bestFit="1" customWidth="1"/>
    <col min="17" max="18" width="12.5703125" style="1" customWidth="1"/>
    <col min="19" max="16384" width="0.85546875" style="1"/>
  </cols>
  <sheetData>
    <row r="1" spans="1:36" x14ac:dyDescent="0.25">
      <c r="A1" s="28" t="s">
        <v>0</v>
      </c>
      <c r="B1" s="28"/>
      <c r="C1" s="28"/>
      <c r="D1" s="28"/>
      <c r="E1" s="28"/>
      <c r="F1" s="28"/>
      <c r="G1" s="28"/>
    </row>
    <row r="2" spans="1:36" x14ac:dyDescent="0.25">
      <c r="A2" s="28" t="s">
        <v>1</v>
      </c>
      <c r="B2" s="28"/>
      <c r="C2" s="28"/>
      <c r="D2" s="28"/>
      <c r="E2" s="28"/>
      <c r="F2" s="28"/>
      <c r="G2" s="28"/>
    </row>
    <row r="3" spans="1:36" x14ac:dyDescent="0.25">
      <c r="A3" s="28">
        <v>2022</v>
      </c>
      <c r="B3" s="28"/>
      <c r="C3" s="28"/>
      <c r="D3" s="28"/>
      <c r="E3" s="28"/>
      <c r="F3" s="28"/>
      <c r="G3" s="28"/>
    </row>
    <row r="4" spans="1:36" x14ac:dyDescent="0.25">
      <c r="A4" s="2"/>
      <c r="B4" s="3"/>
      <c r="C4" s="3"/>
      <c r="D4" s="3"/>
      <c r="E4" s="3"/>
      <c r="F4" s="3"/>
      <c r="G4" s="3"/>
    </row>
    <row r="5" spans="1:36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x14ac:dyDescent="0.25">
      <c r="A6" s="4"/>
      <c r="B6" s="6"/>
      <c r="C6" s="6"/>
      <c r="D6" s="6"/>
      <c r="E6" s="6"/>
      <c r="F6" s="6"/>
      <c r="G6" s="6"/>
    </row>
    <row r="7" spans="1:36" ht="16.5" thickBot="1" x14ac:dyDescent="0.3">
      <c r="A7" s="7" t="s">
        <v>14</v>
      </c>
      <c r="B7" s="8">
        <v>3492571781.3136835</v>
      </c>
      <c r="C7" s="8">
        <v>1257311979.850703</v>
      </c>
      <c r="D7" s="8">
        <v>289035918.45549333</v>
      </c>
      <c r="E7" s="8">
        <v>1361418251.7615545</v>
      </c>
      <c r="F7" s="8">
        <v>39501260.376925007</v>
      </c>
      <c r="G7" s="8">
        <v>6439839191.7583599</v>
      </c>
    </row>
    <row r="8" spans="1:36" ht="16.5" thickTop="1" x14ac:dyDescent="0.25">
      <c r="A8" s="4"/>
      <c r="B8" s="6"/>
      <c r="C8" s="6"/>
      <c r="D8" s="6"/>
      <c r="E8" s="6"/>
      <c r="F8" s="6"/>
      <c r="G8" s="6"/>
    </row>
    <row r="9" spans="1:36" x14ac:dyDescent="0.25">
      <c r="A9" s="4"/>
      <c r="B9" s="6"/>
      <c r="C9" s="6"/>
      <c r="D9" s="6"/>
      <c r="E9" s="6"/>
      <c r="F9" s="6"/>
      <c r="G9" s="6"/>
    </row>
    <row r="10" spans="1:36" x14ac:dyDescent="0.25">
      <c r="A10" s="9" t="s">
        <v>17</v>
      </c>
      <c r="B10" s="6"/>
      <c r="C10" s="6"/>
      <c r="D10" s="6"/>
      <c r="E10" s="6"/>
      <c r="F10" s="6"/>
      <c r="G10" s="6"/>
    </row>
    <row r="11" spans="1:36" x14ac:dyDescent="0.25">
      <c r="A11" s="4" t="s">
        <v>8</v>
      </c>
      <c r="B11" s="10">
        <v>634505445.28785396</v>
      </c>
      <c r="C11" s="10">
        <v>1095899685.4152679</v>
      </c>
      <c r="D11" s="10">
        <v>172134448.62635398</v>
      </c>
      <c r="E11" s="10">
        <v>60595608.165987</v>
      </c>
      <c r="F11" s="10">
        <v>9202596.4445369989</v>
      </c>
      <c r="G11" s="10">
        <v>1972337783.9399998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x14ac:dyDescent="0.25">
      <c r="A12" s="4" t="s">
        <v>9</v>
      </c>
      <c r="B12" s="12">
        <v>-506903321.76675987</v>
      </c>
      <c r="C12" s="12">
        <v>-1100567812.0996156</v>
      </c>
      <c r="D12" s="12">
        <v>-166224981.344248</v>
      </c>
      <c r="E12" s="12">
        <v>-134955667.89107606</v>
      </c>
      <c r="F12" s="12">
        <v>-355.78830000000016</v>
      </c>
      <c r="G12" s="13">
        <v>-1908652138.8899996</v>
      </c>
      <c r="H12" s="11"/>
      <c r="I12" s="14"/>
      <c r="J12" s="14"/>
      <c r="K12" s="14"/>
      <c r="L12" s="14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25">
      <c r="A13" s="4" t="s">
        <v>10</v>
      </c>
      <c r="B13" s="12">
        <v>-15512811.256813999</v>
      </c>
      <c r="C13" s="12">
        <v>-13573432.122662</v>
      </c>
      <c r="D13" s="12">
        <v>-13717813.071918001</v>
      </c>
      <c r="E13" s="12">
        <v>-6401633.8721539993</v>
      </c>
      <c r="F13" s="12">
        <v>-31529.526451999998</v>
      </c>
      <c r="G13" s="13">
        <v>-49237219.849999994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25">
      <c r="A14" s="4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25">
      <c r="A15" s="4" t="s">
        <v>12</v>
      </c>
      <c r="B15" s="12">
        <v>-270185.47889799997</v>
      </c>
      <c r="C15" s="12">
        <v>-477486.34529999993</v>
      </c>
      <c r="D15" s="12">
        <v>-80171.447349999988</v>
      </c>
      <c r="E15" s="12">
        <v>-35308.692727999987</v>
      </c>
      <c r="F15" s="12">
        <v>-3927.7357240000001</v>
      </c>
      <c r="G15" s="13">
        <v>-867079.7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6.5" thickBot="1" x14ac:dyDescent="0.3">
      <c r="A16" s="4" t="s">
        <v>13</v>
      </c>
      <c r="B16" s="12">
        <v>3590.56</v>
      </c>
      <c r="C16" s="12">
        <v>-2786.22</v>
      </c>
      <c r="D16" s="12">
        <v>1123.6600000000001</v>
      </c>
      <c r="E16" s="12">
        <v>-2202.67</v>
      </c>
      <c r="F16" s="12">
        <v>274.7</v>
      </c>
      <c r="G16" s="13">
        <v>3.0000000000143245E-2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.5" thickTop="1" x14ac:dyDescent="0.25">
      <c r="A17" s="7" t="s">
        <v>22</v>
      </c>
      <c r="B17" s="15">
        <v>3604394498.6590657</v>
      </c>
      <c r="C17" s="15">
        <v>1238590148.4783933</v>
      </c>
      <c r="D17" s="15">
        <v>281148524.8783313</v>
      </c>
      <c r="E17" s="15">
        <v>1280619046.8015835</v>
      </c>
      <c r="F17" s="15">
        <v>48668318.470986009</v>
      </c>
      <c r="G17" s="15">
        <v>6453420537.2883596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"/>
      <c r="B18" s="16"/>
      <c r="C18" s="16"/>
      <c r="D18" s="16"/>
      <c r="E18" s="16"/>
      <c r="F18" s="16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"/>
      <c r="B19" s="17"/>
      <c r="C19" s="17"/>
      <c r="D19" s="17"/>
      <c r="E19" s="17"/>
      <c r="F19" s="17"/>
      <c r="G19" s="17"/>
      <c r="H19" s="18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9" t="s">
        <v>18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x14ac:dyDescent="0.25">
      <c r="A21" s="4" t="s">
        <v>8</v>
      </c>
      <c r="B21" s="10">
        <v>593338985.8962152</v>
      </c>
      <c r="C21" s="10">
        <v>943561911.14305782</v>
      </c>
      <c r="D21" s="10">
        <v>194513632.38605508</v>
      </c>
      <c r="E21" s="10">
        <v>3963927.9925600011</v>
      </c>
      <c r="F21" s="10">
        <v>3208700.616450001</v>
      </c>
      <c r="G21" s="10">
        <v>1738587158.034338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x14ac:dyDescent="0.25">
      <c r="A22" s="4" t="s">
        <v>9</v>
      </c>
      <c r="B22" s="10">
        <v>-440157329.60465509</v>
      </c>
      <c r="C22" s="10">
        <v>-1013518721.7864034</v>
      </c>
      <c r="D22" s="10">
        <v>-116032743.726475</v>
      </c>
      <c r="E22" s="10">
        <v>-107863476.15999997</v>
      </c>
      <c r="F22" s="10">
        <v>-564965.45970300003</v>
      </c>
      <c r="G22" s="10">
        <v>-1678137236.7372365</v>
      </c>
    </row>
    <row r="23" spans="1:36" x14ac:dyDescent="0.25">
      <c r="A23" s="4" t="s">
        <v>10</v>
      </c>
      <c r="B23" s="10">
        <v>-20993232.66</v>
      </c>
      <c r="C23" s="10">
        <v>-17158769.32</v>
      </c>
      <c r="D23" s="10">
        <v>-19370959.579999998</v>
      </c>
      <c r="E23" s="10">
        <v>-6370764.6600000001</v>
      </c>
      <c r="F23" s="10">
        <v>-65137.11</v>
      </c>
      <c r="G23" s="10">
        <v>-63958863.329999998</v>
      </c>
    </row>
    <row r="24" spans="1:36" x14ac:dyDescent="0.25">
      <c r="A24" s="4" t="s">
        <v>11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36" x14ac:dyDescent="0.25">
      <c r="A25" s="4" t="s">
        <v>12</v>
      </c>
      <c r="B25" s="10">
        <v>-188152.04683499999</v>
      </c>
      <c r="C25" s="10">
        <v>-299938.032641</v>
      </c>
      <c r="D25" s="10">
        <v>-59695.811283000003</v>
      </c>
      <c r="E25" s="10">
        <v>-1465.5752959999998</v>
      </c>
      <c r="F25" s="10">
        <v>-1177.1239449999998</v>
      </c>
      <c r="G25" s="10">
        <v>-550428.59</v>
      </c>
    </row>
    <row r="26" spans="1:36" ht="16.5" thickBot="1" x14ac:dyDescent="0.3">
      <c r="A26" s="4" t="s">
        <v>13</v>
      </c>
      <c r="B26" s="12">
        <v>-111.30606555938721</v>
      </c>
      <c r="C26" s="12">
        <v>-535.12684154510498</v>
      </c>
      <c r="D26" s="12">
        <v>803.69599664211273</v>
      </c>
      <c r="E26" s="12">
        <v>-89.208847522735596</v>
      </c>
      <c r="F26" s="12">
        <v>-68.049703009426594</v>
      </c>
      <c r="G26" s="13">
        <v>4.53900545835495E-3</v>
      </c>
    </row>
    <row r="27" spans="1:36" ht="16.5" thickTop="1" x14ac:dyDescent="0.25">
      <c r="A27" s="7" t="s">
        <v>23</v>
      </c>
      <c r="B27" s="15">
        <v>3736394658.9377251</v>
      </c>
      <c r="C27" s="15">
        <v>1151174095.3555651</v>
      </c>
      <c r="D27" s="15">
        <v>340199561.84262502</v>
      </c>
      <c r="E27" s="15">
        <v>1170347179.1900001</v>
      </c>
      <c r="F27" s="15">
        <v>51245671.344085</v>
      </c>
      <c r="G27" s="15">
        <v>6449361166.6699991</v>
      </c>
      <c r="H27" s="20"/>
    </row>
    <row r="28" spans="1:36" x14ac:dyDescent="0.25">
      <c r="A28" s="4"/>
      <c r="B28" s="21"/>
      <c r="C28" s="21"/>
      <c r="D28" s="21"/>
      <c r="E28" s="21"/>
      <c r="F28" s="21"/>
      <c r="G28" s="21"/>
    </row>
    <row r="29" spans="1:36" x14ac:dyDescent="0.25">
      <c r="A29" s="4"/>
      <c r="B29" s="21"/>
      <c r="C29" s="21"/>
      <c r="D29" s="21"/>
      <c r="E29" s="21"/>
      <c r="F29" s="21"/>
      <c r="G29" s="21"/>
    </row>
    <row r="30" spans="1:36" x14ac:dyDescent="0.25">
      <c r="A30" s="9" t="s">
        <v>19</v>
      </c>
      <c r="B30" s="16"/>
      <c r="C30" s="16"/>
      <c r="D30" s="16"/>
      <c r="E30" s="16"/>
      <c r="F30" s="16"/>
      <c r="G30" s="16"/>
    </row>
    <row r="31" spans="1:36" x14ac:dyDescent="0.25">
      <c r="A31" s="4" t="s">
        <v>8</v>
      </c>
      <c r="B31" s="10">
        <v>557360525.58324504</v>
      </c>
      <c r="C31" s="10">
        <v>897380860.707762</v>
      </c>
      <c r="D31" s="10">
        <v>237103507.44213006</v>
      </c>
      <c r="E31" s="10">
        <v>88256205.392430007</v>
      </c>
      <c r="F31" s="10">
        <v>12816966.284433</v>
      </c>
      <c r="G31" s="10">
        <v>1792918065.4100001</v>
      </c>
    </row>
    <row r="32" spans="1:36" x14ac:dyDescent="0.25">
      <c r="A32" s="4" t="s">
        <v>9</v>
      </c>
      <c r="B32" s="10">
        <v>-571225962.8680644</v>
      </c>
      <c r="C32" s="10">
        <v>-1051362209.5844374</v>
      </c>
      <c r="D32" s="10">
        <v>-152466032.936932</v>
      </c>
      <c r="E32" s="10">
        <v>-121724458.22959</v>
      </c>
      <c r="F32" s="10">
        <v>-572782.96097599994</v>
      </c>
      <c r="G32" s="10">
        <v>-1897351446.5799997</v>
      </c>
    </row>
    <row r="33" spans="1:7" x14ac:dyDescent="0.25">
      <c r="A33" s="4" t="s">
        <v>10</v>
      </c>
      <c r="B33" s="10">
        <v>-18838285.41</v>
      </c>
      <c r="C33" s="10">
        <v>-15680501.509999998</v>
      </c>
      <c r="D33" s="10">
        <v>-18088102.949999999</v>
      </c>
      <c r="E33" s="10">
        <v>-6002730.6099999994</v>
      </c>
      <c r="F33" s="10">
        <v>-56864.39</v>
      </c>
      <c r="G33" s="10">
        <v>-58666484.870000005</v>
      </c>
    </row>
    <row r="34" spans="1:7" x14ac:dyDescent="0.25">
      <c r="A34" s="4" t="s">
        <v>11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x14ac:dyDescent="0.25">
      <c r="A35" s="4" t="s">
        <v>12</v>
      </c>
      <c r="B35" s="10">
        <v>-1795576.9387540002</v>
      </c>
      <c r="C35" s="10">
        <v>-2911932.5545760007</v>
      </c>
      <c r="D35" s="10">
        <v>-779165.54044800019</v>
      </c>
      <c r="E35" s="10">
        <v>-384691.24158800009</v>
      </c>
      <c r="F35" s="10">
        <v>-20266.464634000007</v>
      </c>
      <c r="G35" s="10">
        <v>-5891632.7400000012</v>
      </c>
    </row>
    <row r="36" spans="1:7" ht="16.5" thickBot="1" x14ac:dyDescent="0.3">
      <c r="A36" s="4" t="s">
        <v>13</v>
      </c>
      <c r="B36" s="12">
        <v>-77799.453867435455</v>
      </c>
      <c r="C36" s="12">
        <v>-79917.964805245399</v>
      </c>
      <c r="D36" s="12">
        <v>-577.82816910743713</v>
      </c>
      <c r="E36" s="12">
        <v>150592.39363591932</v>
      </c>
      <c r="F36" s="12">
        <v>7702.8532049907371</v>
      </c>
      <c r="G36" s="13">
        <v>-8.7823718786239624E-7</v>
      </c>
    </row>
    <row r="37" spans="1:7" ht="16.5" thickTop="1" x14ac:dyDescent="0.25">
      <c r="A37" s="7" t="s">
        <v>24</v>
      </c>
      <c r="B37" s="15">
        <v>3701817559.8502841</v>
      </c>
      <c r="C37" s="15">
        <v>978520394.44950843</v>
      </c>
      <c r="D37" s="15">
        <v>405969190.02920598</v>
      </c>
      <c r="E37" s="15">
        <v>1130642096.8948879</v>
      </c>
      <c r="F37" s="15">
        <v>63420426.666112989</v>
      </c>
      <c r="G37" s="15">
        <v>6280369667.8899994</v>
      </c>
    </row>
    <row r="38" spans="1:7" x14ac:dyDescent="0.25">
      <c r="A38" s="7"/>
      <c r="B38" s="6"/>
      <c r="C38" s="6"/>
      <c r="D38" s="6"/>
      <c r="E38" s="6"/>
      <c r="F38" s="6"/>
      <c r="G38" s="6"/>
    </row>
    <row r="39" spans="1:7" x14ac:dyDescent="0.25">
      <c r="A39" s="4"/>
      <c r="B39" s="16"/>
      <c r="C39" s="16"/>
      <c r="D39" s="16"/>
      <c r="E39" s="16"/>
      <c r="F39" s="16"/>
      <c r="G39" s="16"/>
    </row>
    <row r="40" spans="1:7" x14ac:dyDescent="0.25">
      <c r="A40" s="9" t="s">
        <v>20</v>
      </c>
      <c r="B40" s="16"/>
      <c r="C40" s="16"/>
      <c r="D40" s="16"/>
      <c r="E40" s="16"/>
      <c r="F40" s="16"/>
      <c r="G40" s="16"/>
    </row>
    <row r="41" spans="1:7" x14ac:dyDescent="0.25">
      <c r="A41" s="4" t="s">
        <v>8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x14ac:dyDescent="0.25">
      <c r="A42" s="4" t="s">
        <v>9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x14ac:dyDescent="0.25">
      <c r="A43" s="4" t="s">
        <v>10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x14ac:dyDescent="0.25">
      <c r="A44" s="4" t="s">
        <v>11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x14ac:dyDescent="0.25">
      <c r="A45" s="4" t="s">
        <v>12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6.5" thickBot="1" x14ac:dyDescent="0.3">
      <c r="A46" s="4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</row>
    <row r="47" spans="1:7" ht="16.5" thickTop="1" x14ac:dyDescent="0.25">
      <c r="A47" s="7" t="s">
        <v>21</v>
      </c>
      <c r="B47" s="15">
        <v>3701817559.8502798</v>
      </c>
      <c r="C47" s="15">
        <v>978520394.44950843</v>
      </c>
      <c r="D47" s="15">
        <v>405969190.02920598</v>
      </c>
      <c r="E47" s="15">
        <v>1130642096.8948879</v>
      </c>
      <c r="F47" s="15">
        <v>63420426.666112989</v>
      </c>
      <c r="G47" s="15">
        <v>6280369667.8899994</v>
      </c>
    </row>
    <row r="48" spans="1:7" x14ac:dyDescent="0.25">
      <c r="A48" s="7"/>
      <c r="B48" s="22"/>
      <c r="C48" s="22"/>
      <c r="D48" s="22"/>
      <c r="E48" s="22"/>
      <c r="F48" s="22"/>
      <c r="G48" s="22"/>
    </row>
    <row r="49" spans="1:7" x14ac:dyDescent="0.25">
      <c r="A49" s="7"/>
      <c r="B49" s="22"/>
      <c r="C49" s="22"/>
      <c r="D49" s="22"/>
      <c r="E49" s="22"/>
      <c r="F49" s="22"/>
      <c r="G49" s="22"/>
    </row>
    <row r="50" spans="1:7" hidden="1" x14ac:dyDescent="0.25">
      <c r="A50" s="9" t="s">
        <v>15</v>
      </c>
      <c r="B50" s="22"/>
      <c r="C50" s="22"/>
      <c r="D50" s="22"/>
      <c r="E50" s="22"/>
      <c r="F50" s="22"/>
      <c r="G50" s="22"/>
    </row>
    <row r="51" spans="1:7" hidden="1" x14ac:dyDescent="0.25">
      <c r="A51" s="4" t="s">
        <v>8</v>
      </c>
      <c r="B51" s="10">
        <f t="shared" ref="B51:F56" si="0">B11+B21+B31+B41</f>
        <v>1785204956.7673142</v>
      </c>
      <c r="C51" s="10">
        <f>SUM(C11,C21,C31,C41)</f>
        <v>2936842457.2660875</v>
      </c>
      <c r="D51" s="10">
        <f>SUM(D11,D21,D31,D41)</f>
        <v>603751588.45453918</v>
      </c>
      <c r="E51" s="10">
        <f>SUM(E11,E21,E31,E41)</f>
        <v>152815741.55097699</v>
      </c>
      <c r="F51" s="10">
        <f>SUM(F11,F21,F31,F41)</f>
        <v>25228263.345419999</v>
      </c>
      <c r="G51" s="10">
        <f>SUM(B51:F51)</f>
        <v>5503843007.3843374</v>
      </c>
    </row>
    <row r="52" spans="1:7" hidden="1" x14ac:dyDescent="0.25">
      <c r="A52" s="4" t="s">
        <v>9</v>
      </c>
      <c r="B52" s="12">
        <f t="shared" si="0"/>
        <v>-1518286614.2394793</v>
      </c>
      <c r="C52" s="12">
        <f t="shared" si="0"/>
        <v>-3165448743.4704561</v>
      </c>
      <c r="D52" s="12">
        <f t="shared" si="0"/>
        <v>-434723758.00765502</v>
      </c>
      <c r="E52" s="12">
        <f t="shared" si="0"/>
        <v>-364543602.28066599</v>
      </c>
      <c r="F52" s="12">
        <f t="shared" si="0"/>
        <v>-1138104.2089789999</v>
      </c>
      <c r="G52" s="13">
        <f t="shared" ref="G52:G57" si="1">SUM(B52:F52)</f>
        <v>-5484140822.2072353</v>
      </c>
    </row>
    <row r="53" spans="1:7" hidden="1" x14ac:dyDescent="0.25">
      <c r="A53" s="4" t="s">
        <v>10</v>
      </c>
      <c r="B53" s="12">
        <f t="shared" si="0"/>
        <v>-55344329.326813996</v>
      </c>
      <c r="C53" s="12">
        <f t="shared" si="0"/>
        <v>-46412702.952661999</v>
      </c>
      <c r="D53" s="12">
        <f t="shared" si="0"/>
        <v>-51176875.601917997</v>
      </c>
      <c r="E53" s="12">
        <f t="shared" si="0"/>
        <v>-18775129.142154001</v>
      </c>
      <c r="F53" s="12">
        <f t="shared" si="0"/>
        <v>-153531.02645200002</v>
      </c>
      <c r="G53" s="13">
        <f t="shared" si="1"/>
        <v>-171862568.04999998</v>
      </c>
    </row>
    <row r="54" spans="1:7" hidden="1" x14ac:dyDescent="0.25">
      <c r="A54" s="4" t="s">
        <v>11</v>
      </c>
      <c r="B54" s="12">
        <f t="shared" si="0"/>
        <v>0</v>
      </c>
      <c r="C54" s="12">
        <f t="shared" si="0"/>
        <v>0</v>
      </c>
      <c r="D54" s="12">
        <f t="shared" si="0"/>
        <v>0</v>
      </c>
      <c r="E54" s="12">
        <f t="shared" si="0"/>
        <v>0</v>
      </c>
      <c r="F54" s="12">
        <f t="shared" si="0"/>
        <v>0</v>
      </c>
      <c r="G54" s="13">
        <f t="shared" si="1"/>
        <v>0</v>
      </c>
    </row>
    <row r="55" spans="1:7" hidden="1" x14ac:dyDescent="0.25">
      <c r="A55" s="4" t="s">
        <v>12</v>
      </c>
      <c r="B55" s="12">
        <f>B15+B25+B35+B45</f>
        <v>-2253914.4644870004</v>
      </c>
      <c r="C55" s="12">
        <f t="shared" si="0"/>
        <v>-3689356.9325170005</v>
      </c>
      <c r="D55" s="12">
        <f t="shared" si="0"/>
        <v>-919032.79908100015</v>
      </c>
      <c r="E55" s="12">
        <f t="shared" si="0"/>
        <v>-421465.50961200008</v>
      </c>
      <c r="F55" s="12">
        <f t="shared" si="0"/>
        <v>-25371.324303000009</v>
      </c>
      <c r="G55" s="13">
        <f t="shared" si="1"/>
        <v>-7309141.0300000021</v>
      </c>
    </row>
    <row r="56" spans="1:7" hidden="1" x14ac:dyDescent="0.25">
      <c r="A56" s="4" t="s">
        <v>13</v>
      </c>
      <c r="B56" s="12">
        <f t="shared" si="0"/>
        <v>-74320.199932994845</v>
      </c>
      <c r="C56" s="12">
        <f t="shared" si="0"/>
        <v>-83239.311646790506</v>
      </c>
      <c r="D56" s="12">
        <f t="shared" si="0"/>
        <v>1349.5278275346757</v>
      </c>
      <c r="E56" s="12">
        <f t="shared" si="0"/>
        <v>148300.51478839657</v>
      </c>
      <c r="F56" s="12">
        <f t="shared" si="0"/>
        <v>7909.5035019813104</v>
      </c>
      <c r="G56" s="13">
        <f t="shared" si="1"/>
        <v>3.4538127208179503E-2</v>
      </c>
    </row>
    <row r="57" spans="1:7" ht="16.5" hidden="1" thickTop="1" x14ac:dyDescent="0.25">
      <c r="A57" s="23" t="s">
        <v>16</v>
      </c>
      <c r="B57" s="15">
        <f>SUM(B51:B56)+B7</f>
        <v>3701817559.8502846</v>
      </c>
      <c r="C57" s="15">
        <f t="shared" ref="C57:D57" si="2">SUM(C51:C56)+C7</f>
        <v>978520394.44950867</v>
      </c>
      <c r="D57" s="15">
        <f t="shared" si="2"/>
        <v>405969190.02920604</v>
      </c>
      <c r="E57" s="15">
        <f>SUM(E51:E56)+E7</f>
        <v>1130642096.8948879</v>
      </c>
      <c r="F57" s="15">
        <f>SUM(F51:F56)+F7</f>
        <v>63420426.666112989</v>
      </c>
      <c r="G57" s="15">
        <f t="shared" si="1"/>
        <v>6280369667.8900003</v>
      </c>
    </row>
    <row r="58" spans="1:7" x14ac:dyDescent="0.25">
      <c r="A58" s="4"/>
      <c r="B58" s="24"/>
      <c r="C58" s="24"/>
      <c r="D58" s="24"/>
      <c r="E58" s="24"/>
      <c r="F58" s="24"/>
      <c r="G58" s="24"/>
    </row>
    <row r="59" spans="1:7" x14ac:dyDescent="0.25">
      <c r="A59" s="4"/>
      <c r="B59" s="24"/>
      <c r="C59" s="24"/>
      <c r="D59" s="24"/>
      <c r="E59" s="24"/>
      <c r="F59" s="24"/>
      <c r="G59" s="24"/>
    </row>
    <row r="60" spans="1:7" x14ac:dyDescent="0.25">
      <c r="A60" s="4"/>
      <c r="B60" s="25"/>
      <c r="C60" s="25"/>
      <c r="D60" s="25"/>
      <c r="E60" s="25"/>
      <c r="F60" s="25"/>
      <c r="G60" s="26"/>
    </row>
    <row r="61" spans="1:7" x14ac:dyDescent="0.25">
      <c r="A61" s="4"/>
      <c r="B61" s="25"/>
      <c r="C61" s="25"/>
      <c r="D61" s="25"/>
      <c r="E61" s="25"/>
      <c r="F61" s="25"/>
      <c r="G61" s="25"/>
    </row>
    <row r="62" spans="1:7" x14ac:dyDescent="0.25">
      <c r="A62" s="4"/>
      <c r="B62" s="27"/>
      <c r="C62" s="27"/>
      <c r="D62" s="27"/>
      <c r="E62" s="27"/>
      <c r="F62" s="27"/>
      <c r="G62" s="6"/>
    </row>
    <row r="63" spans="1:7" x14ac:dyDescent="0.25">
      <c r="A63" s="4"/>
      <c r="B63" s="6"/>
      <c r="C63" s="6"/>
      <c r="D63" s="6"/>
      <c r="E63" s="6"/>
      <c r="F63" s="6"/>
      <c r="G63" s="6"/>
    </row>
    <row r="64" spans="1:7" x14ac:dyDescent="0.25">
      <c r="A64" s="4"/>
      <c r="B64" s="25"/>
      <c r="C64" s="25"/>
      <c r="D64" s="25"/>
      <c r="E64" s="25"/>
      <c r="F64" s="25"/>
      <c r="G64" s="6"/>
    </row>
    <row r="65" spans="1:7" x14ac:dyDescent="0.25">
      <c r="A65" s="4"/>
      <c r="B65" s="6"/>
      <c r="C65" s="6"/>
      <c r="D65" s="6"/>
      <c r="E65" s="6"/>
      <c r="F65" s="6"/>
      <c r="G65" s="6"/>
    </row>
    <row r="66" spans="1:7" x14ac:dyDescent="0.25">
      <c r="A66" s="4"/>
      <c r="B66" s="25"/>
      <c r="C66" s="25"/>
      <c r="D66" s="25"/>
      <c r="E66" s="25"/>
      <c r="F66" s="25"/>
      <c r="G66" s="6"/>
    </row>
    <row r="67" spans="1:7" x14ac:dyDescent="0.25">
      <c r="A67" s="4"/>
      <c r="B67" s="6"/>
      <c r="C67" s="6"/>
      <c r="D67" s="6"/>
      <c r="E67" s="6"/>
      <c r="F67" s="6"/>
      <c r="G67" s="6"/>
    </row>
    <row r="68" spans="1:7" x14ac:dyDescent="0.25">
      <c r="A68" s="4"/>
      <c r="B68" s="6"/>
      <c r="C68" s="6"/>
      <c r="D68" s="6"/>
      <c r="E68" s="6"/>
      <c r="F68" s="6"/>
      <c r="G68" s="6"/>
    </row>
    <row r="69" spans="1:7" x14ac:dyDescent="0.25">
      <c r="A69" s="4"/>
      <c r="B69" s="6"/>
      <c r="C69" s="6"/>
      <c r="D69" s="6"/>
      <c r="E69" s="6"/>
      <c r="F69" s="6"/>
      <c r="G69" s="6"/>
    </row>
    <row r="70" spans="1:7" x14ac:dyDescent="0.25">
      <c r="A70" s="4"/>
      <c r="B70" s="6"/>
      <c r="C70" s="6"/>
      <c r="D70" s="6"/>
      <c r="E70" s="6"/>
      <c r="F70" s="6"/>
      <c r="G70" s="6"/>
    </row>
    <row r="71" spans="1:7" x14ac:dyDescent="0.25">
      <c r="A71" s="4"/>
      <c r="B71" s="6"/>
      <c r="C71" s="6"/>
      <c r="D71" s="6"/>
      <c r="E71" s="6"/>
      <c r="F71" s="6"/>
      <c r="G71" s="6"/>
    </row>
    <row r="72" spans="1:7" x14ac:dyDescent="0.25">
      <c r="A72" s="4"/>
      <c r="B72" s="6"/>
      <c r="C72" s="6"/>
      <c r="D72" s="6"/>
      <c r="E72" s="6"/>
      <c r="F72" s="6"/>
      <c r="G72" s="6"/>
    </row>
    <row r="73" spans="1:7" x14ac:dyDescent="0.25">
      <c r="A73" s="4"/>
      <c r="B73" s="6"/>
      <c r="C73" s="6"/>
      <c r="D73" s="6"/>
      <c r="E73" s="6"/>
      <c r="F73" s="6"/>
      <c r="G73" s="6"/>
    </row>
  </sheetData>
  <mergeCells count="3">
    <mergeCell ref="A1:G1"/>
    <mergeCell ref="A2:G2"/>
    <mergeCell ref="A3:G3"/>
  </mergeCells>
  <pageMargins left="1" right="1" top="1.25" bottom="1.25" header="0.5" footer="0.5"/>
  <pageSetup scale="58" orientation="portrait" r:id="rId1"/>
  <headerFooter alignWithMargins="0">
    <oddHeader>&amp;R&amp;"Times New Roman,Bold"&amp;12Appendix M03
1Q2023
Page 1 of 1</oddHeader>
    <oddFooter xml:space="preserve">&amp;L&amp;"Times New Roman,Regular"&amp;12USAC&amp;C&amp;"Times New Roman,Regular"&amp;12Unaudited&amp;R&amp;"Times New Roman,Regular"&amp;12November 2,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cp:lastPrinted>2022-10-31T11:47:57Z</cp:lastPrinted>
  <dcterms:created xsi:type="dcterms:W3CDTF">2022-01-24T15:27:33Z</dcterms:created>
  <dcterms:modified xsi:type="dcterms:W3CDTF">2022-10-31T11:48:11Z</dcterms:modified>
</cp:coreProperties>
</file>