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3\3Q2023\Step 1 - Filing Appendices and Working Drafts\M0\"/>
    </mc:Choice>
  </mc:AlternateContent>
  <xr:revisionPtr revIDLastSave="0" documentId="13_ncr:1_{8A3B5066-D08D-4028-B352-EF3E7395C2A0}" xr6:coauthVersionLast="47" xr6:coauthVersionMax="47" xr10:uidLastSave="{00000000-0000-0000-0000-000000000000}"/>
  <bookViews>
    <workbookView xWindow="32340" yWindow="330" windowWidth="21600" windowHeight="11325" xr2:uid="{00000000-000D-0000-FFFF-FFFF00000000}"/>
  </bookViews>
  <sheets>
    <sheet name="M02" sheetId="1" r:id="rId1"/>
  </sheets>
  <definedNames>
    <definedName name="_ftn1" localSheetId="0">'M02'!#REF!</definedName>
    <definedName name="_ftn2" localSheetId="0">'M02'!#REF!</definedName>
    <definedName name="_ftn3" localSheetId="0">'M02'!#REF!</definedName>
    <definedName name="_ftn4" localSheetId="0">'M02'!#REF!</definedName>
    <definedName name="_ftn5" localSheetId="0">'M02'!#REF!</definedName>
    <definedName name="_ftn6" localSheetId="0">'M02'!#REF!</definedName>
    <definedName name="_ftnref1" localSheetId="0">'M02'!#REF!</definedName>
    <definedName name="_ftnref2" localSheetId="0">'M02'!#REF!</definedName>
    <definedName name="_ftnref3" localSheetId="0">'M02'!#REF!</definedName>
    <definedName name="_ftnref4" localSheetId="0">'M02'!#REF!</definedName>
    <definedName name="_ftnref5" localSheetId="0">'M02'!#REF!</definedName>
    <definedName name="_ftnref6" localSheetId="0">'M02'!#REF!</definedName>
    <definedName name="_xlnm.Print_Area" localSheetId="0">'M02'!$A$1:$C$64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39" i="1"/>
  <c r="C17" i="1" l="1"/>
  <c r="C42" i="1" l="1"/>
  <c r="C29" i="1" l="1"/>
  <c r="C62" i="1" l="1"/>
  <c r="C20" i="1" l="1"/>
  <c r="C52" i="1"/>
  <c r="C32" i="1" l="1"/>
  <c r="A24" i="1" l="1"/>
  <c r="A46" i="1" s="1"/>
  <c r="A36" i="1" l="1"/>
  <c r="A56" i="1" l="1"/>
</calcChain>
</file>

<file path=xl/sharedStrings.xml><?xml version="1.0" encoding="utf-8"?>
<sst xmlns="http://schemas.openxmlformats.org/spreadsheetml/2006/main" count="45" uniqueCount="34">
  <si>
    <t>High Cost Support Mechanism</t>
  </si>
  <si>
    <t>High Cost Loop Support</t>
  </si>
  <si>
    <t>Subtotal High Cost Support Mechanism Program Demand</t>
  </si>
  <si>
    <t>Low Income Support Mechanism</t>
  </si>
  <si>
    <t>Lifeline Assistance</t>
  </si>
  <si>
    <t>Link-Up</t>
  </si>
  <si>
    <t>Subtotal Low Income Support Mechanism Program Demand</t>
  </si>
  <si>
    <t>Rural Health Care Support Mechanism</t>
  </si>
  <si>
    <t>Rural Health Care Support</t>
  </si>
  <si>
    <t>Schools and Libraries Support Mechanism</t>
  </si>
  <si>
    <t>Schools and Libraries Support</t>
  </si>
  <si>
    <t>Prior Period Adjustment</t>
  </si>
  <si>
    <t>Frozen Price Cap Carrier Support</t>
  </si>
  <si>
    <t>Frozen Competitive ETC Support</t>
  </si>
  <si>
    <t>USAC Administrative Costs (including Capital Expenditures)</t>
  </si>
  <si>
    <t>Connect America Fund Phase II</t>
  </si>
  <si>
    <t>Alaska Plan Support</t>
  </si>
  <si>
    <t>(stated in millions)</t>
  </si>
  <si>
    <r>
      <t>USAC Administrative Costs (including Capital Expenditures)</t>
    </r>
    <r>
      <rPr>
        <vertAlign val="superscript"/>
        <sz val="12"/>
        <rFont val="Times New Roman"/>
        <family val="1"/>
      </rPr>
      <t>1</t>
    </r>
  </si>
  <si>
    <t>Connect America Fund Broadband Loop Support</t>
  </si>
  <si>
    <t>Alternative Connect America Cost Model</t>
  </si>
  <si>
    <t>Connect America Fund Intercarrier Compensation Support</t>
  </si>
  <si>
    <t>Connect America Fund Phase II Auction</t>
  </si>
  <si>
    <t>Uniendo a Puerto Rico Fund and Connect USVI Fund</t>
  </si>
  <si>
    <t>Connected Care Pilot Program</t>
  </si>
  <si>
    <t>Connected Care Pilot Program Support Mechanism</t>
  </si>
  <si>
    <t>Rural Digital Opportunity Fund</t>
  </si>
  <si>
    <t>Fund Size Projections for 3Q2023</t>
  </si>
  <si>
    <t>Total High Cost Support Mechanism Contributions 3Q2023</t>
  </si>
  <si>
    <t>Total Low Income Support Mechanism Contributions 3Q2023</t>
  </si>
  <si>
    <t>Total Rural Health Care Support Mechanism Contributions 3Q2023</t>
  </si>
  <si>
    <t>Total Connected Care Pilot Program Contributions 3Q2023</t>
  </si>
  <si>
    <t>Total Schools and Libraries Support Mechanism Contributions 3Q2023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</si>
  <si>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Rural Heath Care administrative costs will be funded within the $682.36 million program cap.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</si>
</sst>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\(&quot;$&quot;#,##0.000\)"/>
    <numFmt numFmtId="165" formatCode="0.000_);\(0.000\)"/>
    <numFmt numFmtId="166" formatCode="0.00_);\(0.00\)"/>
    <numFmt numFmtId="167" formatCode="&quot;$&quot;#,##0.00"/>
  </numFmts>
  <fonts count="1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vertAlign val="superscript"/>
      <sz val="9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>
      <alignment vertical="top" wrapText="1"/>
    </xf>
    <xf numFmtId="43" fontId="14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centerContinuous" vertical="top"/>
    </xf>
    <xf numFmtId="0" fontId="2" fillId="0" borderId="0" xfId="0" applyFont="1" applyFill="1" applyAlignment="1">
      <alignment horizontal="centerContinuous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2" fontId="2" fillId="0" borderId="0" xfId="0" applyNumberFormat="1" applyFont="1" applyFill="1" applyAlignment="1">
      <alignment vertical="top" wrapText="1"/>
    </xf>
    <xf numFmtId="8" fontId="2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horizontal="right" vertical="top" wrapText="1"/>
    </xf>
    <xf numFmtId="2" fontId="9" fillId="0" borderId="0" xfId="0" applyNumberFormat="1" applyFont="1" applyFill="1" applyAlignment="1">
      <alignment vertical="top" wrapText="1"/>
    </xf>
    <xf numFmtId="165" fontId="6" fillId="0" borderId="0" xfId="0" applyNumberFormat="1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3" fillId="0" borderId="0" xfId="0" applyFont="1" applyFill="1" applyAlignment="1">
      <alignment horizontal="left" vertical="top" wrapText="1" indent="1"/>
    </xf>
    <xf numFmtId="0" fontId="8" fillId="0" borderId="0" xfId="0" applyFont="1" applyFill="1" applyAlignment="1">
      <alignment vertical="top" wrapText="1"/>
    </xf>
    <xf numFmtId="166" fontId="2" fillId="0" borderId="0" xfId="0" applyNumberFormat="1" applyFont="1" applyFill="1" applyAlignment="1">
      <alignment horizontal="right" vertical="top" wrapText="1"/>
    </xf>
    <xf numFmtId="0" fontId="1" fillId="0" borderId="0" xfId="0" applyFont="1"/>
    <xf numFmtId="43" fontId="0" fillId="0" borderId="0" xfId="4" applyFont="1"/>
    <xf numFmtId="44" fontId="0" fillId="0" borderId="0" xfId="0" applyNumberFormat="1"/>
    <xf numFmtId="8" fontId="0" fillId="0" borderId="0" xfId="0" applyNumberFormat="1"/>
    <xf numFmtId="7" fontId="8" fillId="0" borderId="1" xfId="1" applyNumberFormat="1" applyFont="1" applyFill="1" applyBorder="1" applyAlignment="1">
      <alignment horizontal="right" vertical="top" wrapText="1"/>
    </xf>
    <xf numFmtId="8" fontId="0" fillId="0" borderId="0" xfId="0" applyNumberFormat="1" applyFill="1"/>
    <xf numFmtId="0" fontId="0" fillId="0" borderId="0" xfId="0" applyFill="1"/>
    <xf numFmtId="44" fontId="0" fillId="0" borderId="0" xfId="0" applyNumberFormat="1" applyFill="1"/>
    <xf numFmtId="43" fontId="0" fillId="0" borderId="0" xfId="0" applyNumberFormat="1"/>
    <xf numFmtId="43" fontId="2" fillId="0" borderId="0" xfId="0" applyNumberFormat="1" applyFont="1" applyFill="1" applyAlignment="1">
      <alignment horizontal="right" vertical="top" wrapText="1"/>
    </xf>
    <xf numFmtId="8" fontId="2" fillId="0" borderId="0" xfId="1" applyNumberFormat="1" applyFont="1" applyFill="1" applyAlignment="1">
      <alignment horizontal="right" vertical="top" wrapText="1"/>
    </xf>
    <xf numFmtId="43" fontId="2" fillId="0" borderId="0" xfId="1" applyNumberFormat="1" applyFont="1" applyFill="1" applyAlignment="1">
      <alignment horizontal="right" vertical="top" wrapText="1"/>
    </xf>
    <xf numFmtId="43" fontId="2" fillId="0" borderId="0" xfId="1" applyNumberFormat="1" applyFont="1" applyFill="1" applyBorder="1" applyAlignment="1">
      <alignment horizontal="right" vertical="top" wrapText="1"/>
    </xf>
    <xf numFmtId="43" fontId="2" fillId="0" borderId="3" xfId="0" applyNumberFormat="1" applyFont="1" applyFill="1" applyBorder="1" applyAlignment="1">
      <alignment horizontal="right" vertical="top" wrapText="1"/>
    </xf>
    <xf numFmtId="8" fontId="3" fillId="0" borderId="0" xfId="1" applyNumberFormat="1" applyFont="1" applyFill="1" applyAlignment="1">
      <alignment horizontal="right" vertical="top" wrapText="1"/>
    </xf>
    <xf numFmtId="2" fontId="2" fillId="0" borderId="3" xfId="0" applyNumberFormat="1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 wrapText="1"/>
    </xf>
    <xf numFmtId="2" fontId="2" fillId="0" borderId="0" xfId="0" applyNumberFormat="1" applyFont="1" applyFill="1" applyAlignment="1">
      <alignment vertical="top"/>
    </xf>
    <xf numFmtId="7" fontId="2" fillId="0" borderId="0" xfId="1" applyNumberFormat="1" applyFont="1" applyFill="1" applyAlignment="1">
      <alignment horizontal="right" vertical="top" wrapText="1"/>
    </xf>
    <xf numFmtId="8" fontId="2" fillId="0" borderId="0" xfId="0" applyNumberFormat="1" applyFont="1" applyFill="1" applyAlignment="1">
      <alignment horizontal="right" vertical="top"/>
    </xf>
    <xf numFmtId="2" fontId="2" fillId="0" borderId="0" xfId="1" applyNumberFormat="1" applyFont="1" applyFill="1" applyAlignment="1">
      <alignment horizontal="right" vertical="top" wrapText="1"/>
    </xf>
    <xf numFmtId="167" fontId="8" fillId="0" borderId="1" xfId="1" applyNumberFormat="1" applyFont="1" applyFill="1" applyBorder="1" applyAlignment="1">
      <alignment horizontal="right" vertical="top" wrapText="1"/>
    </xf>
    <xf numFmtId="167" fontId="2" fillId="0" borderId="0" xfId="1" applyNumberFormat="1" applyFont="1" applyFill="1" applyBorder="1" applyAlignment="1">
      <alignment horizontal="right" vertical="top" wrapText="1"/>
    </xf>
    <xf numFmtId="167" fontId="8" fillId="0" borderId="2" xfId="1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/>
    </xf>
  </cellXfs>
  <cellStyles count="5">
    <cellStyle name="Comma" xfId="4" builtinId="3"/>
    <cellStyle name="Currency" xfId="1" builtinId="4"/>
    <cellStyle name="Currency 2" xfId="2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Q64"/>
  <sheetViews>
    <sheetView tabSelected="1" topLeftCell="A51" zoomScaleNormal="100" zoomScaleSheetLayoutView="120" zoomScalePageLayoutView="70" workbookViewId="0">
      <selection activeCell="A71" sqref="A71"/>
    </sheetView>
  </sheetViews>
  <sheetFormatPr defaultColWidth="9.140625" defaultRowHeight="15.75" x14ac:dyDescent="0.25"/>
  <cols>
    <col min="1" max="1" width="75.5703125" style="3" customWidth="1"/>
    <col min="2" max="2" width="8" style="4" bestFit="1" customWidth="1"/>
    <col min="3" max="3" width="14.85546875" style="4" customWidth="1"/>
    <col min="4" max="4" width="12" customWidth="1"/>
    <col min="6" max="6" width="45.42578125" bestFit="1" customWidth="1"/>
    <col min="70" max="16384" width="9.140625" style="3"/>
  </cols>
  <sheetData>
    <row r="2" spans="1:69" s="7" customFormat="1" x14ac:dyDescent="0.2">
      <c r="A2" s="5" t="s">
        <v>0</v>
      </c>
      <c r="B2" s="6"/>
      <c r="C2" s="6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</row>
    <row r="3" spans="1:69" s="7" customFormat="1" x14ac:dyDescent="0.2">
      <c r="A3" s="5" t="s">
        <v>27</v>
      </c>
      <c r="B3" s="6"/>
      <c r="C3" s="6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</row>
    <row r="4" spans="1:69" s="7" customFormat="1" x14ac:dyDescent="0.2">
      <c r="A4" s="5" t="s">
        <v>17</v>
      </c>
      <c r="B4" s="6"/>
      <c r="C4" s="6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</row>
    <row r="5" spans="1:69" s="7" customFormat="1" x14ac:dyDescent="0.2">
      <c r="A5" s="8"/>
      <c r="B5" s="14"/>
      <c r="C5" s="9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</row>
    <row r="6" spans="1:69" s="11" customFormat="1" x14ac:dyDescent="0.2">
      <c r="A6" s="10" t="s">
        <v>1</v>
      </c>
      <c r="B6" s="10"/>
      <c r="C6" s="37">
        <v>82.29</v>
      </c>
      <c r="D6" s="32"/>
      <c r="E6" s="33"/>
      <c r="F6"/>
      <c r="G6" s="3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s="11" customFormat="1" x14ac:dyDescent="0.2">
      <c r="A7" s="10" t="s">
        <v>19</v>
      </c>
      <c r="B7" s="10"/>
      <c r="C7" s="47">
        <v>288.11</v>
      </c>
      <c r="D7" s="32"/>
      <c r="E7" s="3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 s="11" customFormat="1" x14ac:dyDescent="0.2">
      <c r="A8" s="10" t="s">
        <v>12</v>
      </c>
      <c r="B8" s="10"/>
      <c r="C8" s="38">
        <v>2.81</v>
      </c>
      <c r="D8" s="33"/>
      <c r="E8" s="33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 s="11" customFormat="1" x14ac:dyDescent="0.2">
      <c r="A9" s="10" t="s">
        <v>15</v>
      </c>
      <c r="B9" s="10"/>
      <c r="C9" s="38">
        <v>4.92</v>
      </c>
      <c r="D9" s="33"/>
      <c r="E9" s="33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11" customFormat="1" x14ac:dyDescent="0.2">
      <c r="A10" s="10" t="s">
        <v>22</v>
      </c>
      <c r="B10" s="10"/>
      <c r="C10" s="38">
        <v>38.700000000000003</v>
      </c>
      <c r="D10" s="33"/>
      <c r="E10" s="33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s="11" customFormat="1" x14ac:dyDescent="0.2">
      <c r="A11" s="10" t="s">
        <v>13</v>
      </c>
      <c r="B11" s="10"/>
      <c r="C11" s="38">
        <v>91.59</v>
      </c>
      <c r="D11" s="33"/>
      <c r="E11" s="33"/>
      <c r="F11"/>
      <c r="G11" s="30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s="11" customFormat="1" x14ac:dyDescent="0.2">
      <c r="A12" s="10" t="s">
        <v>21</v>
      </c>
      <c r="B12" s="10"/>
      <c r="C12" s="38">
        <v>89.35</v>
      </c>
      <c r="D12" s="33"/>
      <c r="E12" s="33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s="11" customFormat="1" x14ac:dyDescent="0.2">
      <c r="A13" s="10" t="s">
        <v>16</v>
      </c>
      <c r="B13" s="10"/>
      <c r="C13" s="38">
        <v>32.08</v>
      </c>
      <c r="D13" s="33"/>
      <c r="E13" s="3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s="11" customFormat="1" x14ac:dyDescent="0.2">
      <c r="A14" s="10" t="s">
        <v>20</v>
      </c>
      <c r="B14" s="10"/>
      <c r="C14" s="38">
        <f>155.37+126.1-54.88+6.78+0.52</f>
        <v>233.89000000000004</v>
      </c>
      <c r="D14" s="34"/>
      <c r="E14" s="33"/>
      <c r="F14" s="35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s="11" customFormat="1" x14ac:dyDescent="0.2">
      <c r="A15" s="10" t="s">
        <v>23</v>
      </c>
      <c r="B15" s="10"/>
      <c r="C15" s="39">
        <v>26.86</v>
      </c>
      <c r="D15" s="33"/>
      <c r="E15" s="33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11" customFormat="1" x14ac:dyDescent="0.2">
      <c r="A16" s="10" t="s">
        <v>26</v>
      </c>
      <c r="B16" s="10"/>
      <c r="C16" s="40">
        <v>159</v>
      </c>
      <c r="D16" s="33"/>
      <c r="E16" s="33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s="11" customFormat="1" x14ac:dyDescent="0.2">
      <c r="A17" s="24" t="s">
        <v>2</v>
      </c>
      <c r="B17" s="10"/>
      <c r="C17" s="41">
        <f>SUM(C6:C16)</f>
        <v>1049.6000000000004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</row>
    <row r="18" spans="1:69" s="11" customFormat="1" x14ac:dyDescent="0.2">
      <c r="A18" s="10" t="s">
        <v>11</v>
      </c>
      <c r="B18" s="10"/>
      <c r="C18" s="36">
        <v>-23.4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1:69" s="11" customFormat="1" x14ac:dyDescent="0.2">
      <c r="A19" s="10" t="s">
        <v>14</v>
      </c>
      <c r="B19" s="10"/>
      <c r="C19" s="36">
        <v>17.95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1:69" s="11" customFormat="1" ht="16.5" thickBot="1" x14ac:dyDescent="0.25">
      <c r="A20" s="25" t="s">
        <v>28</v>
      </c>
      <c r="B20" s="13"/>
      <c r="C20" s="48">
        <f>SUM(C17:C19)</f>
        <v>1044.1500000000003</v>
      </c>
      <c r="D20" s="28"/>
      <c r="E20" s="29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1:69" s="7" customFormat="1" ht="16.5" thickTop="1" x14ac:dyDescent="0.2">
      <c r="A21" s="11"/>
      <c r="B21" s="14"/>
      <c r="C21" s="15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1:69" s="7" customFormat="1" x14ac:dyDescent="0.2">
      <c r="A22" s="11"/>
      <c r="B22" s="14"/>
      <c r="C22" s="14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1:69" s="11" customFormat="1" x14ac:dyDescent="0.2">
      <c r="A23" s="51" t="s">
        <v>3</v>
      </c>
      <c r="B23" s="51"/>
      <c r="C23" s="5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1:69" s="11" customFormat="1" x14ac:dyDescent="0.2">
      <c r="A24" s="51" t="str">
        <f>A3</f>
        <v>Fund Size Projections for 3Q2023</v>
      </c>
      <c r="B24" s="51"/>
      <c r="C24" s="5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</row>
    <row r="25" spans="1:69" s="7" customFormat="1" x14ac:dyDescent="0.2">
      <c r="A25" s="54" t="s">
        <v>17</v>
      </c>
      <c r="B25" s="54"/>
      <c r="C25" s="54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1:69" s="11" customFormat="1" x14ac:dyDescent="0.2">
      <c r="A26" s="10"/>
      <c r="B26" s="14"/>
      <c r="C26" s="9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1:69" s="11" customFormat="1" x14ac:dyDescent="0.2">
      <c r="A27" s="10" t="s">
        <v>4</v>
      </c>
      <c r="B27" s="10"/>
      <c r="C27" s="37">
        <v>261.56</v>
      </c>
      <c r="D27"/>
      <c r="E27"/>
      <c r="F27"/>
      <c r="G27" s="30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11" customFormat="1" x14ac:dyDescent="0.2">
      <c r="A28" s="10" t="s">
        <v>5</v>
      </c>
      <c r="B28" s="10"/>
      <c r="C28" s="42">
        <v>0.06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</row>
    <row r="29" spans="1:69" s="11" customFormat="1" x14ac:dyDescent="0.2">
      <c r="A29" s="24" t="s">
        <v>6</v>
      </c>
      <c r="B29" s="10"/>
      <c r="C29" s="41">
        <f>SUM(C27:C28)</f>
        <v>261.62</v>
      </c>
      <c r="D29"/>
      <c r="E29"/>
      <c r="F29"/>
      <c r="G29" s="3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</row>
    <row r="30" spans="1:69" s="11" customFormat="1" x14ac:dyDescent="0.2">
      <c r="A30" s="10" t="s">
        <v>11</v>
      </c>
      <c r="B30" s="16"/>
      <c r="C30" s="43">
        <v>-78.3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</row>
    <row r="31" spans="1:69" s="11" customFormat="1" x14ac:dyDescent="0.2">
      <c r="A31" s="10" t="s">
        <v>14</v>
      </c>
      <c r="B31" s="10"/>
      <c r="C31" s="44">
        <v>23.65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</row>
    <row r="32" spans="1:69" s="11" customFormat="1" ht="16.5" thickBot="1" x14ac:dyDescent="0.25">
      <c r="A32" s="12" t="s">
        <v>29</v>
      </c>
      <c r="B32" s="13"/>
      <c r="C32" s="48">
        <f>SUM(C29:C31)</f>
        <v>206.97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</row>
    <row r="33" spans="1:69" s="7" customFormat="1" ht="16.5" thickTop="1" x14ac:dyDescent="0.2">
      <c r="A33" s="18"/>
      <c r="B33" s="18"/>
      <c r="C33" s="14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</row>
    <row r="34" spans="1:69" s="7" customFormat="1" x14ac:dyDescent="0.2">
      <c r="A34" s="11"/>
      <c r="B34" s="14"/>
      <c r="C34" s="1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</row>
    <row r="35" spans="1:69" s="11" customFormat="1" x14ac:dyDescent="0.2">
      <c r="A35" s="6" t="s">
        <v>7</v>
      </c>
      <c r="B35" s="6"/>
      <c r="C35" s="6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</row>
    <row r="36" spans="1:69" s="11" customFormat="1" x14ac:dyDescent="0.2">
      <c r="A36" s="6" t="str">
        <f>A24</f>
        <v>Fund Size Projections for 3Q2023</v>
      </c>
      <c r="B36" s="6"/>
      <c r="C36" s="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</row>
    <row r="37" spans="1:69" s="7" customFormat="1" x14ac:dyDescent="0.2">
      <c r="A37" s="5" t="s">
        <v>17</v>
      </c>
      <c r="B37" s="6"/>
      <c r="C37" s="6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</row>
    <row r="38" spans="1:69" s="11" customFormat="1" x14ac:dyDescent="0.2">
      <c r="A38" s="10"/>
      <c r="B38" s="14"/>
      <c r="C38" s="9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</row>
    <row r="39" spans="1:69" s="11" customFormat="1" x14ac:dyDescent="0.2">
      <c r="A39" s="10" t="s">
        <v>8</v>
      </c>
      <c r="B39" s="14"/>
      <c r="C39" s="45">
        <f>163.9+6.69</f>
        <v>170.59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</row>
    <row r="40" spans="1:69" s="11" customFormat="1" x14ac:dyDescent="0.2">
      <c r="A40" s="10" t="s">
        <v>11</v>
      </c>
      <c r="B40" s="19"/>
      <c r="C40" s="26">
        <v>-0.02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 s="11" customFormat="1" ht="18.75" x14ac:dyDescent="0.2">
      <c r="A41" s="10" t="s">
        <v>18</v>
      </c>
      <c r="B41" s="46">
        <v>6.7</v>
      </c>
      <c r="C41" s="26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</row>
    <row r="42" spans="1:69" s="11" customFormat="1" ht="16.5" thickBot="1" x14ac:dyDescent="0.25">
      <c r="A42" s="53" t="s">
        <v>30</v>
      </c>
      <c r="B42" s="53"/>
      <c r="C42" s="31">
        <f>SUM(C39:C41)</f>
        <v>170.57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</row>
    <row r="43" spans="1:69" s="11" customFormat="1" ht="16.5" thickTop="1" x14ac:dyDescent="0.2">
      <c r="A43" s="2"/>
      <c r="B43" s="2"/>
      <c r="C43" s="1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</row>
    <row r="44" spans="1:69" s="11" customFormat="1" x14ac:dyDescent="0.2">
      <c r="B44" s="14"/>
      <c r="C44" s="1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</row>
    <row r="45" spans="1:69" s="11" customFormat="1" x14ac:dyDescent="0.2">
      <c r="A45" s="6" t="s">
        <v>25</v>
      </c>
      <c r="B45" s="6"/>
      <c r="C45" s="6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</row>
    <row r="46" spans="1:69" s="11" customFormat="1" x14ac:dyDescent="0.2">
      <c r="A46" s="6" t="str">
        <f>A24</f>
        <v>Fund Size Projections for 3Q2023</v>
      </c>
      <c r="B46" s="6"/>
      <c r="C46" s="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</row>
    <row r="47" spans="1:69" s="7" customFormat="1" x14ac:dyDescent="0.2">
      <c r="A47" s="5" t="s">
        <v>17</v>
      </c>
      <c r="B47" s="6"/>
      <c r="C47" s="6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</row>
    <row r="48" spans="1:69" s="11" customFormat="1" x14ac:dyDescent="0.2">
      <c r="B48" s="14"/>
      <c r="C48" s="14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</row>
    <row r="49" spans="1:69" s="11" customFormat="1" x14ac:dyDescent="0.2">
      <c r="A49" s="10" t="s">
        <v>24</v>
      </c>
      <c r="B49" s="20"/>
      <c r="C49" s="49">
        <v>8.33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</row>
    <row r="50" spans="1:69" s="11" customFormat="1" x14ac:dyDescent="0.2">
      <c r="A50" s="10" t="s">
        <v>11</v>
      </c>
      <c r="B50" s="20"/>
      <c r="C50" s="26">
        <v>-0.03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</row>
    <row r="51" spans="1:69" s="11" customFormat="1" x14ac:dyDescent="0.2">
      <c r="A51" s="11" t="s">
        <v>14</v>
      </c>
      <c r="B51" s="17"/>
      <c r="C51" s="42">
        <v>0.08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</row>
    <row r="52" spans="1:69" s="11" customFormat="1" ht="16.5" thickBot="1" x14ac:dyDescent="0.25">
      <c r="A52" s="53" t="s">
        <v>31</v>
      </c>
      <c r="B52" s="53"/>
      <c r="C52" s="50">
        <f>SUM(C49:C51)</f>
        <v>8.3800000000000008</v>
      </c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</row>
    <row r="53" spans="1:69" s="11" customFormat="1" ht="16.5" thickTop="1" x14ac:dyDescent="0.2">
      <c r="A53" s="2"/>
      <c r="B53" s="2"/>
      <c r="C53" s="1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</row>
    <row r="54" spans="1:69" s="11" customFormat="1" x14ac:dyDescent="0.2">
      <c r="B54" s="14"/>
      <c r="C54" s="1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</row>
    <row r="55" spans="1:69" s="11" customFormat="1" x14ac:dyDescent="0.2">
      <c r="A55" s="6" t="s">
        <v>9</v>
      </c>
      <c r="B55" s="6"/>
      <c r="C55" s="6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</row>
    <row r="56" spans="1:69" s="11" customFormat="1" x14ac:dyDescent="0.2">
      <c r="A56" s="6" t="str">
        <f>A36</f>
        <v>Fund Size Projections for 3Q2023</v>
      </c>
      <c r="B56" s="6"/>
      <c r="C56" s="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</row>
    <row r="57" spans="1:69" s="7" customFormat="1" x14ac:dyDescent="0.2">
      <c r="A57" s="5" t="s">
        <v>17</v>
      </c>
      <c r="B57" s="6"/>
      <c r="C57" s="6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</row>
    <row r="58" spans="1:69" s="11" customFormat="1" x14ac:dyDescent="0.2">
      <c r="B58" s="14"/>
      <c r="C58" s="14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</row>
    <row r="59" spans="1:69" s="11" customFormat="1" x14ac:dyDescent="0.2">
      <c r="A59" s="10" t="s">
        <v>10</v>
      </c>
      <c r="B59" s="20"/>
      <c r="C59" s="37">
        <v>568.04</v>
      </c>
      <c r="D59"/>
      <c r="E59"/>
      <c r="F59"/>
      <c r="G59" s="30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</row>
    <row r="60" spans="1:69" s="11" customFormat="1" x14ac:dyDescent="0.2">
      <c r="A60" s="10" t="s">
        <v>11</v>
      </c>
      <c r="B60" s="20"/>
      <c r="C60" s="26">
        <v>-0.93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</row>
    <row r="61" spans="1:69" s="11" customFormat="1" x14ac:dyDescent="0.2">
      <c r="A61" s="11" t="s">
        <v>14</v>
      </c>
      <c r="B61" s="17"/>
      <c r="C61" s="42">
        <v>19.66</v>
      </c>
      <c r="D61"/>
      <c r="E61"/>
      <c r="F61"/>
      <c r="G61" s="30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</row>
    <row r="62" spans="1:69" s="11" customFormat="1" ht="16.5" thickBot="1" x14ac:dyDescent="0.25">
      <c r="A62" s="53" t="s">
        <v>32</v>
      </c>
      <c r="B62" s="53"/>
      <c r="C62" s="50">
        <f>SUM(C59:C61)</f>
        <v>586.77</v>
      </c>
      <c r="D62"/>
      <c r="E62"/>
      <c r="F62" s="27"/>
      <c r="G62" s="27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</row>
    <row r="63" spans="1:69" s="11" customFormat="1" ht="16.5" thickTop="1" x14ac:dyDescent="0.2">
      <c r="A63" s="10"/>
      <c r="B63" s="21"/>
      <c r="C63" s="22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</row>
    <row r="64" spans="1:69" s="23" customFormat="1" ht="12.75" x14ac:dyDescent="0.2">
      <c r="A64" s="52" t="s">
        <v>33</v>
      </c>
      <c r="B64" s="52"/>
      <c r="C64" s="52"/>
      <c r="D64" s="27"/>
      <c r="E64" s="27"/>
      <c r="F64"/>
      <c r="G64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</row>
  </sheetData>
  <mergeCells count="7">
    <mergeCell ref="A23:C23"/>
    <mergeCell ref="A64:C64"/>
    <mergeCell ref="A42:B42"/>
    <mergeCell ref="A62:B62"/>
    <mergeCell ref="A25:C25"/>
    <mergeCell ref="A24:C24"/>
    <mergeCell ref="A52:B52"/>
  </mergeCells>
  <phoneticPr fontId="7" type="noConversion"/>
  <printOptions horizontalCentered="1" verticalCentered="1"/>
  <pageMargins left="0" right="0" top="0.75" bottom="0.75" header="0.5" footer="0.5"/>
  <pageSetup scale="69" orientation="portrait" r:id="rId1"/>
  <headerFooter alignWithMargins="0">
    <oddHeader>&amp;C&amp;"Times New Roman,Bold"&amp;12Universal Service Administrative Company
&amp;"Times New Roman,Regular"Fund Size Projections for 3rd Quarter 2023&amp;R&amp;"Times New Roman,Regular"&amp;12Available for Public Use
Appendix M02
3Q2023
Page &amp;P of &amp;N</oddHeader>
    <oddFooter>&amp;LUSAC&amp;RMay 2,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M02</vt:lpstr>
      <vt:lpstr>'M02'!Print_Area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Callahan</dc:creator>
  <cp:lastModifiedBy>apayne</cp:lastModifiedBy>
  <cp:lastPrinted>2022-01-26T19:57:12Z</cp:lastPrinted>
  <dcterms:created xsi:type="dcterms:W3CDTF">2006-07-26T12:34:08Z</dcterms:created>
  <dcterms:modified xsi:type="dcterms:W3CDTF">2023-04-28T19:09:46Z</dcterms:modified>
</cp:coreProperties>
</file>