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4\2Q2024\Step 1 - Filing Appendices and Working Drafts\M0\"/>
    </mc:Choice>
  </mc:AlternateContent>
  <xr:revisionPtr revIDLastSave="0" documentId="8_{5F3D6B73-EECB-4085-BAFB-89AF5BC627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17" i="1" l="1"/>
  <c r="C42" i="1" l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<sst xmlns="http://schemas.openxmlformats.org/spreadsheetml/2006/main" count="45" uniqueCount="34">
  <si>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</si>
  <si>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</si>
  <si>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</si>
  <si>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</si>
  <si>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</si>
  <si>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</si>
  <si>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</si>
  <si>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</si>
  <si>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</si>
  <si>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</si>
  <si>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</si>
  <si>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</si>
  <si>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</si>
  <si>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</si>
  <si>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</si>
  <si>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</si>
  <si>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</si>
  <si>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</si>
  <si>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</si>
  <si>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</si>
  <si>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</si>
  <si>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</si>
  <si>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</si>
  <si>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</si>
  <si>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</si>
  <si>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</si>
  <si>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</si>
  <si>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$682.36 million program cap.</t>
    </r>
  </si>
  <si>
    <t>Fund Size Projections for 2Q2024</t>
  </si>
  <si>
    <t>Total High Cost Support Mechanism Contributions 2Q2024</t>
  </si>
  <si>
    <t>Total Low Income Support Mechanism Contributions 2Q2024</t>
  </si>
  <si>
    <t>Total Rural Health Care Support Mechanism Contributions 2Q2024</t>
  </si>
  <si>
    <t>Total Connected Care Pilot Program Contributions 2Q2024</t>
  </si>
  <si>
    <t>Total Schools and Libraries Support Mechanism Contributions 2Q2024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</si>
</sst>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44" fontId="8" fillId="0" borderId="1" xfId="1" applyFont="1" applyFill="1" applyBorder="1" applyAlignment="1">
      <alignment horizontal="right" vertical="top" wrapText="1"/>
    </xf>
    <xf numFmtId="44" fontId="8" fillId="0" borderId="2" xfId="1" applyFont="1" applyFill="1" applyBorder="1" applyAlignment="1">
      <alignment horizontal="right" vertical="top" wrapTex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43" fontId="0" fillId="0" borderId="0" xfId="0" applyNumberFormat="1"/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 wrapText="1"/>
    </xf>
    <xf numFmtId="2" fontId="2" fillId="0" borderId="3" xfId="0" applyNumberFormat="1" applyFont="1" applyBorder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vertical="top" wrapText="1"/>
    </xf>
    <xf numFmtId="43" fontId="2" fillId="0" borderId="3" xfId="0" applyNumberFormat="1" applyFont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zoomScaleNormal="100" zoomScaleSheetLayoutView="120" zoomScalePageLayoutView="70" workbookViewId="0">
      <selection activeCell="F41" sqref="F41"/>
    </sheetView>
  </sheetViews>
  <sheetFormatPr defaultColWidth="9.1796875" defaultRowHeight="15.5" x14ac:dyDescent="0.35"/>
  <cols>
    <col min="1" max="1" width="75.54296875" style="2" customWidth="1"/>
    <col min="2" max="2" width="8" style="3" bestFit="1" customWidth="1"/>
    <col min="3" max="3" width="14.81640625" style="3" customWidth="1"/>
    <col min="4" max="4" width="12" customWidth="1"/>
    <col min="6" max="6" width="45.26953125" bestFit="1" customWidth="1"/>
    <col min="70" max="16384" width="9.1796875" style="2"/>
  </cols>
  <sheetData>
    <row r="2" spans="1:69" s="5" customFormat="1" x14ac:dyDescent="0.25">
      <c r="A2" s="4" t="s">
        <v>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5" customFormat="1" x14ac:dyDescent="0.25">
      <c r="A3" s="4" t="s">
        <v>28</v>
      </c>
      <c r="B3" s="4"/>
      <c r="C3" s="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5" customFormat="1" x14ac:dyDescent="0.25">
      <c r="A4" s="4" t="s">
        <v>17</v>
      </c>
      <c r="B4" s="4"/>
      <c r="C4" s="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5" customFormat="1" x14ac:dyDescent="0.25">
      <c r="A5" s="6"/>
      <c r="B5" s="9"/>
      <c r="C5" s="3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5" customFormat="1" x14ac:dyDescent="0.25">
      <c r="A6" s="6" t="s">
        <v>1</v>
      </c>
      <c r="B6" s="6"/>
      <c r="C6" s="26">
        <v>57.05</v>
      </c>
      <c r="D6" s="23"/>
      <c r="E6"/>
      <c r="F6"/>
      <c r="G6" s="2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5" customFormat="1" x14ac:dyDescent="0.25">
      <c r="A7" s="6" t="s">
        <v>19</v>
      </c>
      <c r="B7" s="6"/>
      <c r="C7" s="26">
        <v>219.92</v>
      </c>
      <c r="D7" s="2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5" customFormat="1" x14ac:dyDescent="0.25">
      <c r="A8" s="6" t="s">
        <v>12</v>
      </c>
      <c r="B8" s="6"/>
      <c r="C8" s="27">
        <v>2.81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5" customFormat="1" x14ac:dyDescent="0.25">
      <c r="A9" s="6" t="s">
        <v>15</v>
      </c>
      <c r="B9" s="6"/>
      <c r="C9" s="27">
        <v>4.92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5" customFormat="1" x14ac:dyDescent="0.25">
      <c r="A10" s="6" t="s">
        <v>22</v>
      </c>
      <c r="B10" s="6"/>
      <c r="C10" s="27">
        <v>38.700000000000003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5" customFormat="1" x14ac:dyDescent="0.25">
      <c r="A11" s="6" t="s">
        <v>13</v>
      </c>
      <c r="B11" s="6"/>
      <c r="C11" s="27">
        <v>88.35</v>
      </c>
      <c r="D11"/>
      <c r="E11"/>
      <c r="F11"/>
      <c r="G11" s="2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5" customFormat="1" x14ac:dyDescent="0.25">
      <c r="A12" s="6" t="s">
        <v>21</v>
      </c>
      <c r="B12" s="6"/>
      <c r="C12" s="27">
        <v>88.56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5" customFormat="1" x14ac:dyDescent="0.25">
      <c r="A13" s="6" t="s">
        <v>16</v>
      </c>
      <c r="B13" s="6"/>
      <c r="C13" s="27">
        <v>32.08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5" customFormat="1" x14ac:dyDescent="0.25">
      <c r="A14" s="6" t="s">
        <v>20</v>
      </c>
      <c r="B14" s="6"/>
      <c r="C14" s="27">
        <v>412.33</v>
      </c>
      <c r="D14" s="22"/>
      <c r="E14"/>
      <c r="F14" s="2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5" customFormat="1" x14ac:dyDescent="0.25">
      <c r="A15" s="6" t="s">
        <v>23</v>
      </c>
      <c r="B15" s="6"/>
      <c r="C15" s="28">
        <v>12.77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5" customFormat="1" x14ac:dyDescent="0.25">
      <c r="A16" s="6" t="s">
        <v>26</v>
      </c>
      <c r="B16" s="6"/>
      <c r="C16" s="38">
        <v>152.01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5" customFormat="1" x14ac:dyDescent="0.25">
      <c r="A17" s="17" t="s">
        <v>2</v>
      </c>
      <c r="B17" s="6"/>
      <c r="C17" s="29">
        <f>SUM(C6:C16)</f>
        <v>1109.5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5" customFormat="1" x14ac:dyDescent="0.25">
      <c r="A18" s="6" t="s">
        <v>11</v>
      </c>
      <c r="B18" s="6"/>
      <c r="C18" s="39">
        <v>-30.37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5" customFormat="1" x14ac:dyDescent="0.25">
      <c r="A19" s="6" t="s">
        <v>14</v>
      </c>
      <c r="B19" s="6"/>
      <c r="C19" s="39">
        <v>21.78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5" customFormat="1" ht="16" thickBot="1" x14ac:dyDescent="0.3">
      <c r="A20" s="7" t="s">
        <v>29</v>
      </c>
      <c r="B20" s="8"/>
      <c r="C20" s="18">
        <f>SUM(C17:C19)</f>
        <v>1100.9100000000001</v>
      </c>
      <c r="D20" s="21"/>
      <c r="E20" s="22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5" customFormat="1" ht="16" thickTop="1" x14ac:dyDescent="0.25">
      <c r="B21" s="9"/>
      <c r="C21" s="9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5" customFormat="1" x14ac:dyDescent="0.25">
      <c r="B22" s="9"/>
      <c r="C22" s="9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5" customFormat="1" x14ac:dyDescent="0.25">
      <c r="A23" s="40" t="s">
        <v>3</v>
      </c>
      <c r="B23" s="40"/>
      <c r="C23" s="40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5" customFormat="1" x14ac:dyDescent="0.25">
      <c r="A24" s="40" t="str">
        <f>A3</f>
        <v>Fund Size Projections for 2Q2024</v>
      </c>
      <c r="B24" s="40"/>
      <c r="C24" s="40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5" customFormat="1" x14ac:dyDescent="0.25">
      <c r="A25" s="40" t="s">
        <v>17</v>
      </c>
      <c r="B25" s="40"/>
      <c r="C25" s="40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5" customFormat="1" x14ac:dyDescent="0.25">
      <c r="A26" s="6"/>
      <c r="B26" s="9"/>
      <c r="C26" s="3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5" customFormat="1" x14ac:dyDescent="0.25">
      <c r="A27" s="6" t="s">
        <v>4</v>
      </c>
      <c r="B27" s="6"/>
      <c r="C27" s="26">
        <v>297.43</v>
      </c>
      <c r="D27"/>
      <c r="E27"/>
      <c r="F27"/>
      <c r="G27" s="23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5" customFormat="1" x14ac:dyDescent="0.25">
      <c r="A28" s="6" t="s">
        <v>5</v>
      </c>
      <c r="B28" s="6"/>
      <c r="C28" s="33">
        <v>0.06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5" customFormat="1" x14ac:dyDescent="0.25">
      <c r="A29" s="17" t="s">
        <v>6</v>
      </c>
      <c r="B29" s="6"/>
      <c r="C29" s="29">
        <f>SUM(C27:C28)</f>
        <v>297.49</v>
      </c>
      <c r="D29"/>
      <c r="E29"/>
      <c r="F29"/>
      <c r="G29" s="23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5" customFormat="1" x14ac:dyDescent="0.25">
      <c r="A30" s="6" t="s">
        <v>11</v>
      </c>
      <c r="B30" s="10"/>
      <c r="C30" s="34">
        <v>-148.83000000000001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5" customFormat="1" x14ac:dyDescent="0.25">
      <c r="A31" s="6" t="s">
        <v>14</v>
      </c>
      <c r="B31" s="6"/>
      <c r="C31" s="35">
        <v>20.55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5" customFormat="1" ht="16" thickBot="1" x14ac:dyDescent="0.3">
      <c r="A32" s="7" t="s">
        <v>30</v>
      </c>
      <c r="B32" s="8"/>
      <c r="C32" s="18">
        <f>SUM(C29:C31)</f>
        <v>169.21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5" customFormat="1" ht="16" thickTop="1" x14ac:dyDescent="0.25">
      <c r="A33" s="12"/>
      <c r="B33" s="12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5" customFormat="1" x14ac:dyDescent="0.25"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5" customFormat="1" x14ac:dyDescent="0.25">
      <c r="A35" s="4" t="s">
        <v>7</v>
      </c>
      <c r="B35" s="4"/>
      <c r="C35" s="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5" customFormat="1" x14ac:dyDescent="0.25">
      <c r="A36" s="4" t="str">
        <f>A24</f>
        <v>Fund Size Projections for 2Q2024</v>
      </c>
      <c r="B36" s="4"/>
      <c r="C36" s="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5" customFormat="1" x14ac:dyDescent="0.25">
      <c r="A37" s="4" t="s">
        <v>17</v>
      </c>
      <c r="B37" s="4"/>
      <c r="C37" s="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5" customFormat="1" x14ac:dyDescent="0.25">
      <c r="A38" s="6"/>
      <c r="B38" s="9"/>
      <c r="C38" s="3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5" customFormat="1" x14ac:dyDescent="0.25">
      <c r="A39" s="6" t="s">
        <v>8</v>
      </c>
      <c r="B39" s="9"/>
      <c r="C39" s="30">
        <f>161.73+8.86</f>
        <v>170.58999999999997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5" customFormat="1" x14ac:dyDescent="0.25">
      <c r="A40" s="6" t="s">
        <v>11</v>
      </c>
      <c r="B40" s="13"/>
      <c r="C40" s="34">
        <v>-0.56000000000000005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5" customFormat="1" ht="18.5" x14ac:dyDescent="0.25">
      <c r="A41" s="6" t="s">
        <v>18</v>
      </c>
      <c r="B41" s="31">
        <v>8.86</v>
      </c>
      <c r="C41" s="34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5" customFormat="1" ht="16" thickBot="1" x14ac:dyDescent="0.3">
      <c r="A42" s="42" t="s">
        <v>31</v>
      </c>
      <c r="B42" s="42"/>
      <c r="C42" s="24">
        <f>SUM(C39:C41)</f>
        <v>170.02999999999997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5" customFormat="1" ht="16" thickTop="1" x14ac:dyDescent="0.25">
      <c r="A43" s="1"/>
      <c r="B43" s="1"/>
      <c r="C43" s="36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5" customFormat="1" x14ac:dyDescent="0.25">
      <c r="B44" s="9"/>
      <c r="C44" s="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5" customFormat="1" x14ac:dyDescent="0.25">
      <c r="A45" s="4" t="s">
        <v>25</v>
      </c>
      <c r="B45" s="4"/>
      <c r="C45" s="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5" customFormat="1" x14ac:dyDescent="0.25">
      <c r="A46" s="4" t="str">
        <f>A24</f>
        <v>Fund Size Projections for 2Q2024</v>
      </c>
      <c r="B46" s="4"/>
      <c r="C46" s="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5" customFormat="1" x14ac:dyDescent="0.25">
      <c r="A47" s="4" t="s">
        <v>17</v>
      </c>
      <c r="B47" s="4"/>
      <c r="C47" s="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5" customFormat="1" x14ac:dyDescent="0.25">
      <c r="B48" s="9"/>
      <c r="C48" s="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5" customFormat="1" x14ac:dyDescent="0.25">
      <c r="A49" s="6" t="s">
        <v>24</v>
      </c>
      <c r="B49" s="14"/>
      <c r="C49" s="30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5" customFormat="1" x14ac:dyDescent="0.25">
      <c r="A50" s="6" t="s">
        <v>11</v>
      </c>
      <c r="B50" s="14"/>
      <c r="C50" s="34"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5" customFormat="1" x14ac:dyDescent="0.25">
      <c r="A51" s="5" t="s">
        <v>14</v>
      </c>
      <c r="B51" s="11"/>
      <c r="C51" s="33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5" customFormat="1" ht="16" thickBot="1" x14ac:dyDescent="0.3">
      <c r="A52" s="42" t="s">
        <v>32</v>
      </c>
      <c r="B52" s="42"/>
      <c r="C52" s="19">
        <f>SUM(C49:C51)</f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5" customFormat="1" ht="16" thickTop="1" x14ac:dyDescent="0.25">
      <c r="A53" s="1"/>
      <c r="B53" s="1"/>
      <c r="C53" s="36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5" customFormat="1" x14ac:dyDescent="0.25">
      <c r="B54" s="9"/>
      <c r="C54" s="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5" customFormat="1" x14ac:dyDescent="0.25">
      <c r="A55" s="4" t="s">
        <v>9</v>
      </c>
      <c r="B55" s="4"/>
      <c r="C55" s="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5" customFormat="1" x14ac:dyDescent="0.25">
      <c r="A56" s="4" t="str">
        <f>A36</f>
        <v>Fund Size Projections for 2Q2024</v>
      </c>
      <c r="B56" s="4"/>
      <c r="C56" s="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5" customFormat="1" x14ac:dyDescent="0.25">
      <c r="A57" s="4" t="s">
        <v>17</v>
      </c>
      <c r="B57" s="4"/>
      <c r="C57" s="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5" customFormat="1" x14ac:dyDescent="0.25">
      <c r="B58" s="9"/>
      <c r="C58" s="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5" customFormat="1" x14ac:dyDescent="0.25">
      <c r="A59" s="6" t="s">
        <v>10</v>
      </c>
      <c r="B59" s="14"/>
      <c r="C59" s="26">
        <v>631.44749999999999</v>
      </c>
      <c r="D59"/>
      <c r="E59"/>
      <c r="F59"/>
      <c r="G59" s="23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5" customFormat="1" x14ac:dyDescent="0.25">
      <c r="A60" s="6" t="s">
        <v>11</v>
      </c>
      <c r="B60" s="14"/>
      <c r="C60" s="34">
        <v>-3.24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5" customFormat="1" x14ac:dyDescent="0.25">
      <c r="A61" s="5" t="s">
        <v>14</v>
      </c>
      <c r="B61" s="11"/>
      <c r="C61" s="33">
        <v>24.15</v>
      </c>
      <c r="D61"/>
      <c r="E61"/>
      <c r="F61"/>
      <c r="G61" s="23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5" customFormat="1" ht="16" thickBot="1" x14ac:dyDescent="0.3">
      <c r="A62" s="42" t="s">
        <v>33</v>
      </c>
      <c r="B62" s="42"/>
      <c r="C62" s="19">
        <f>SUM(C59:C61)</f>
        <v>652.35749999999996</v>
      </c>
      <c r="D62"/>
      <c r="E62"/>
      <c r="F62" s="20"/>
      <c r="G62" s="20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5" customFormat="1" ht="16" thickTop="1" x14ac:dyDescent="0.25">
      <c r="A63" s="6"/>
      <c r="B63" s="15"/>
      <c r="C63" s="37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16" customFormat="1" ht="12.5" x14ac:dyDescent="0.25">
      <c r="A64" s="41" t="s">
        <v>27</v>
      </c>
      <c r="B64" s="41"/>
      <c r="C64" s="41"/>
      <c r="D64" s="20"/>
      <c r="E64" s="20"/>
      <c r="F64"/>
      <c r="G64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2nd Quarter 2024&amp;R&amp;"Times New Roman,Regular"&amp;12Available for Public Use
Appendix M02
2Q2024
Page &amp;P of &amp;N</oddHeader>
    <oddFooter>&amp;LUSAC&amp;RFebruary 1,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Connie Mann</cp:lastModifiedBy>
  <cp:lastPrinted>2024-01-18T15:53:10Z</cp:lastPrinted>
  <dcterms:created xsi:type="dcterms:W3CDTF">2006-07-26T12:34:08Z</dcterms:created>
  <dcterms:modified xsi:type="dcterms:W3CDTF">2024-01-18T16:59:53Z</dcterms:modified>
</cp:coreProperties>
</file>